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65401" windowWidth="6000" windowHeight="6210" tabRatio="777" activeTab="4"/>
  </bookViews>
  <sheets>
    <sheet name="IS" sheetId="1" r:id="rId1"/>
    <sheet name="BS" sheetId="2" r:id="rId2"/>
    <sheet name="Cashflow" sheetId="3" r:id="rId3"/>
    <sheet name="Equity" sheetId="4" r:id="rId4"/>
    <sheet name="Notes" sheetId="5" r:id="rId5"/>
  </sheets>
  <externalReferences>
    <externalReference r:id="rId8"/>
  </externalReferences>
  <definedNames>
    <definedName name="_xlnm.Print_Area" localSheetId="0">'IS'!$A:$H</definedName>
    <definedName name="_xlnm.Print_Area" localSheetId="4">'Notes'!$A:$I</definedName>
  </definedNames>
  <calcPr fullCalcOnLoad="1"/>
</workbook>
</file>

<file path=xl/sharedStrings.xml><?xml version="1.0" encoding="utf-8"?>
<sst xmlns="http://schemas.openxmlformats.org/spreadsheetml/2006/main" count="305" uniqueCount="206">
  <si>
    <t>Payables</t>
  </si>
  <si>
    <t>Receivables</t>
  </si>
  <si>
    <t>adjustment</t>
  </si>
  <si>
    <t>GOODWAY INTEGRATED INDUSTRIES BERHAD</t>
  </si>
  <si>
    <t>(Company No. 618972-T)</t>
  </si>
  <si>
    <t>CONDENSED CONSOLIDATED INCOME STATEMENTS</t>
  </si>
  <si>
    <t>(The figures have not been audited)</t>
  </si>
  <si>
    <t>Individual Quarter</t>
  </si>
  <si>
    <t>Cumulative Quarter</t>
  </si>
  <si>
    <t>Preceding Year</t>
  </si>
  <si>
    <t>Current Year</t>
  </si>
  <si>
    <t>Corresponding</t>
  </si>
  <si>
    <t>Quarter</t>
  </si>
  <si>
    <t>To Date</t>
  </si>
  <si>
    <t>Period</t>
  </si>
  <si>
    <t>Gross profit</t>
  </si>
  <si>
    <t>Operating expenses</t>
  </si>
  <si>
    <t>Profit from operations</t>
  </si>
  <si>
    <t>Finance cost</t>
  </si>
  <si>
    <t xml:space="preserve">Profit after tax </t>
  </si>
  <si>
    <t>Profit for the period</t>
  </si>
  <si>
    <t>As At</t>
  </si>
  <si>
    <t>As At End</t>
  </si>
  <si>
    <t>Preceding</t>
  </si>
  <si>
    <t xml:space="preserve">Of Current </t>
  </si>
  <si>
    <t>Financial</t>
  </si>
  <si>
    <t>Year End</t>
  </si>
  <si>
    <t>31.12.03</t>
  </si>
  <si>
    <t>Deferred tax asset</t>
  </si>
  <si>
    <t>*</t>
  </si>
  <si>
    <t>Short term borrowings</t>
  </si>
  <si>
    <t>Shareholders' funds</t>
  </si>
  <si>
    <t>Long term borrowings</t>
  </si>
  <si>
    <t>Notes :</t>
  </si>
  <si>
    <t>* Represents RM2</t>
  </si>
  <si>
    <t xml:space="preserve">              </t>
  </si>
  <si>
    <t>Negative goodwill</t>
  </si>
  <si>
    <t>Net Tangible Assets per share (RM)</t>
  </si>
  <si>
    <t>CONDENSED CONSOLIDATED STATEMENT OF CHANGES IN EQUITY</t>
  </si>
  <si>
    <t>Share</t>
  </si>
  <si>
    <t>Capital</t>
  </si>
  <si>
    <t>Balance as at 1 January 2004</t>
  </si>
  <si>
    <t>CONDENSED CONSOLIDATED CASH FLOW STATEMENT</t>
  </si>
  <si>
    <t>Cumulative</t>
  </si>
  <si>
    <t>Net cash outflow from operating activities</t>
  </si>
  <si>
    <t>Net cash inflow from financing activities</t>
  </si>
  <si>
    <t>Net increase/(decrease) in cash and cash equivalents</t>
  </si>
  <si>
    <t>Cash and cash equivalents at 1st January 2004</t>
  </si>
  <si>
    <t>Seasonality or Cyclicality</t>
  </si>
  <si>
    <t>Segmental information is presented in respect of the Group's business segments:-</t>
  </si>
  <si>
    <t>Retreading</t>
  </si>
  <si>
    <t>Consolidation</t>
  </si>
  <si>
    <t>ended</t>
  </si>
  <si>
    <t>compound</t>
  </si>
  <si>
    <t>services</t>
  </si>
  <si>
    <t>Revenue from external customers</t>
  </si>
  <si>
    <t>Inter-segment revenue</t>
  </si>
  <si>
    <t>Total revenue</t>
  </si>
  <si>
    <t>Segment results</t>
  </si>
  <si>
    <t>Inter-segment results</t>
  </si>
  <si>
    <t>Total results</t>
  </si>
  <si>
    <t>Valuation of Property, Plant and Equipment</t>
  </si>
  <si>
    <t>Contingent Liabilities and Contingent Assets</t>
  </si>
  <si>
    <t>Capital Commitments</t>
  </si>
  <si>
    <t>- Contracted but not provided for</t>
  </si>
  <si>
    <t>Review Of Performance</t>
  </si>
  <si>
    <t>Reconciliation of statutory tax rate to effective tax rate :</t>
  </si>
  <si>
    <t>Taxation of Malaysian statutory tax rate of 28%</t>
  </si>
  <si>
    <t>Expenses not deductible for tax purposes</t>
  </si>
  <si>
    <t>Capital Allowances claimed</t>
  </si>
  <si>
    <t>Utilisation of reinvestment allowance</t>
  </si>
  <si>
    <t>Effect of different tax rates in foreign jurisdiction</t>
  </si>
  <si>
    <t>Unquoted Investments and/or Properties</t>
  </si>
  <si>
    <t>Corporate Proposal</t>
  </si>
  <si>
    <t>Utilisation</t>
  </si>
  <si>
    <t>Timeframe for utilisation</t>
  </si>
  <si>
    <t>Repayment of borrowings</t>
  </si>
  <si>
    <t>By final quarter of 2004</t>
  </si>
  <si>
    <t>Working capital</t>
  </si>
  <si>
    <t>Within 1 year</t>
  </si>
  <si>
    <t>Estimated listing expenses</t>
  </si>
  <si>
    <t>Upon listing on MBSB</t>
  </si>
  <si>
    <t>As at</t>
  </si>
  <si>
    <t>Secured</t>
  </si>
  <si>
    <t>Unsecured</t>
  </si>
  <si>
    <t xml:space="preserve"> - Local currency (RM)</t>
  </si>
  <si>
    <t xml:space="preserve"> - Foreign currency (AUD)</t>
  </si>
  <si>
    <t>Off Balance Sheet Financial Instruments</t>
  </si>
  <si>
    <t>Forward foreign exchange contracts</t>
  </si>
  <si>
    <t>Material litigation</t>
  </si>
  <si>
    <t>Property, plant and equipment</t>
  </si>
  <si>
    <t>Current assets</t>
  </si>
  <si>
    <t>Inventories</t>
  </si>
  <si>
    <t>Cash and cash equivalents</t>
  </si>
  <si>
    <t>Current liabilities</t>
  </si>
  <si>
    <t>Taxation</t>
  </si>
  <si>
    <t>RM'000</t>
  </si>
  <si>
    <t>Tax recoverable</t>
  </si>
  <si>
    <t>Net current assets / (liabilities)</t>
  </si>
  <si>
    <t>Share capital</t>
  </si>
  <si>
    <t>Deferred taxation</t>
  </si>
  <si>
    <t>Goodwill</t>
  </si>
  <si>
    <t>Revenue</t>
  </si>
  <si>
    <t>Profit before tax</t>
  </si>
  <si>
    <t>Tax expense</t>
  </si>
  <si>
    <t>Cost of sales</t>
  </si>
  <si>
    <t>Other operating income</t>
  </si>
  <si>
    <t>Profit from operation after finance cost</t>
  </si>
  <si>
    <t>Share of results of associated company</t>
  </si>
  <si>
    <t>Total</t>
  </si>
  <si>
    <t>Minority interest</t>
  </si>
  <si>
    <t>FOR THE THIRD QUARTER ENDED 30 SEPTEMBER 2004</t>
  </si>
  <si>
    <t>Balance as at 30 September 2004</t>
  </si>
  <si>
    <t>30.9.04</t>
  </si>
  <si>
    <t>30.9.03</t>
  </si>
  <si>
    <t>CONDENSED CONSOLIDATED  BALANCE SHEETS AS AT 30 SEPTEMBER 2004</t>
  </si>
  <si>
    <t>A.</t>
  </si>
  <si>
    <t>A1.</t>
  </si>
  <si>
    <t>Basis Of Preparation</t>
  </si>
  <si>
    <t>EXPLANATORY NOTES TO THE INTERIM FINANCIAL REPORT - MASB 26</t>
  </si>
  <si>
    <t>A2.</t>
  </si>
  <si>
    <t>Audit Report Of Preceding Annual Financial Statements</t>
  </si>
  <si>
    <t>A3.</t>
  </si>
  <si>
    <t>A4.</t>
  </si>
  <si>
    <t>Unusual Items</t>
  </si>
  <si>
    <t>A5.</t>
  </si>
  <si>
    <t>Changes In Estimates</t>
  </si>
  <si>
    <t>A6.</t>
  </si>
  <si>
    <t>Debt And Equity Securities</t>
  </si>
  <si>
    <t>A7.</t>
  </si>
  <si>
    <t>Dividend Paid</t>
  </si>
  <si>
    <t>A8.</t>
  </si>
  <si>
    <t>Segment Reporting</t>
  </si>
  <si>
    <t>A9.</t>
  </si>
  <si>
    <t>A10.</t>
  </si>
  <si>
    <t>Material Subsequent Events</t>
  </si>
  <si>
    <t>A11.</t>
  </si>
  <si>
    <t>A12.</t>
  </si>
  <si>
    <t>A13.</t>
  </si>
  <si>
    <t>B.</t>
  </si>
  <si>
    <t>BURSA MALAYSIA SECURITIES BERHAD LISTING REQUIREMENTS</t>
  </si>
  <si>
    <t>B1.</t>
  </si>
  <si>
    <t>B2.</t>
  </si>
  <si>
    <t>B3.</t>
  </si>
  <si>
    <t>Comparison Of The Current Quarter Results Against Preceding Quarter</t>
  </si>
  <si>
    <t>Current Year Prospects</t>
  </si>
  <si>
    <t>Amount due from subsidiaries</t>
  </si>
  <si>
    <t>Effect of acquisition:</t>
  </si>
  <si>
    <t>The acquisition had the following effect on the Group:</t>
  </si>
  <si>
    <t>Deferred tax assets</t>
  </si>
  <si>
    <t>Long term liabilities</t>
  </si>
  <si>
    <t>Net assets</t>
  </si>
  <si>
    <t>Negative goodwill on acquisitions</t>
  </si>
  <si>
    <t>Consideration paid, satisfied by share capital</t>
  </si>
  <si>
    <t>B4.</t>
  </si>
  <si>
    <t>Profit forecast</t>
  </si>
  <si>
    <t>B5.</t>
  </si>
  <si>
    <t>Taxation Charge</t>
  </si>
  <si>
    <t>The taxation comprises the following :</t>
  </si>
  <si>
    <t>B6.</t>
  </si>
  <si>
    <t>Particulars Of Purchase Or Disposal Of Quoted Securities</t>
  </si>
  <si>
    <t>B8.</t>
  </si>
  <si>
    <t>B7.</t>
  </si>
  <si>
    <t>B9.</t>
  </si>
  <si>
    <t>Group Borrowings</t>
  </si>
  <si>
    <t>Total Group borrowings as at 30 September 2004 were as follows :-</t>
  </si>
  <si>
    <t>B10.</t>
  </si>
  <si>
    <t>B11.</t>
  </si>
  <si>
    <t>B12.</t>
  </si>
  <si>
    <t>Proposed Dividend</t>
  </si>
  <si>
    <t>B13.</t>
  </si>
  <si>
    <t>Earnings Per Share (EPS)</t>
  </si>
  <si>
    <t>30.9.2004</t>
  </si>
  <si>
    <t>Ended</t>
  </si>
  <si>
    <t xml:space="preserve">Basic Earnings Per Share </t>
  </si>
  <si>
    <t>The Group's operations are not materially affected by seasonality or cyclicality factors.</t>
  </si>
  <si>
    <t>Cash and cash equivalents at 30th September 2004</t>
  </si>
  <si>
    <t>Basic Earnings Per Share (sen)</t>
  </si>
  <si>
    <t>There was no corporate proposal announced but not completed at the date of this quarterly report.</t>
  </si>
  <si>
    <t>(a) Status of Corporate Proposals</t>
  </si>
  <si>
    <t>(b) Status of Utilisation of Proceeds</t>
  </si>
  <si>
    <t>Approved</t>
  </si>
  <si>
    <t>Utilised as at</t>
  </si>
  <si>
    <t>Based on results for the period</t>
  </si>
  <si>
    <t>- Current taxation</t>
  </si>
  <si>
    <t>(Over) provision in prior year</t>
  </si>
  <si>
    <t>Weighted average number of shares ('000)</t>
  </si>
  <si>
    <t>Reconciliation:</t>
  </si>
  <si>
    <t>Cash and bank balances</t>
  </si>
  <si>
    <t>Bank overdrafts</t>
  </si>
  <si>
    <t>Cash and cash equivalents as at 30 September 2004</t>
  </si>
  <si>
    <t>Issue of shares</t>
  </si>
  <si>
    <t>Reserves</t>
  </si>
  <si>
    <t>Pre-acquisition profit</t>
  </si>
  <si>
    <t>Profit for the period after pre-acquisition profit</t>
  </si>
  <si>
    <t>Basic earnings per share (sen)</t>
  </si>
  <si>
    <t>Net profit attributable to the shareholders (RM'000)</t>
  </si>
  <si>
    <t>Net cash inflow from investing activities</t>
  </si>
  <si>
    <t>premium</t>
  </si>
  <si>
    <t>Reserve on consolidation on acquisition of subsidiary companies</t>
  </si>
  <si>
    <t>Changes In The Composition of The Group</t>
  </si>
  <si>
    <t>Basic EPS</t>
  </si>
  <si>
    <t>Diluted EPS</t>
  </si>
  <si>
    <t>Investment in associated company</t>
  </si>
  <si>
    <t>Amount due from associated company</t>
  </si>
  <si>
    <t>Rubber</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</si>
</sst>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0.00_);[Red]\(0.00\)"/>
    <numFmt numFmtId="173" formatCode="_(* #,##0_);_(* \(#,##0\);_(* &quot;-&quot;??_);_(@_)"/>
    <numFmt numFmtId="174" formatCode="#,##0.000_);\(#,##0.000\)"/>
    <numFmt numFmtId="175" formatCode="0.0%"/>
    <numFmt numFmtId="176" formatCode="0.0000"/>
    <numFmt numFmtId="177" formatCode="0.000"/>
    <numFmt numFmtId="178" formatCode="_(* #,##0.0000_);_(* \(#,##0.0000\);_(* &quot;-&quot;??_);_(@_)"/>
    <numFmt numFmtId="179" formatCode="#,##0.0;\-#,##0.0"/>
    <numFmt numFmtId="180" formatCode="#,##0.000;\-#,##0.000"/>
    <numFmt numFmtId="181" formatCode="_-* #,##0_-;\-* #,##0_-;_-* &quot;-&quot;??_-;_-@_-"/>
    <numFmt numFmtId="182" formatCode="#,##0.00_ ;\-#,##0.00\ "/>
    <numFmt numFmtId="183" formatCode="#,##0.0000;\-#,##0.0000"/>
    <numFmt numFmtId="184" formatCode="#,##0.000000;\-#,##0.000000"/>
    <numFmt numFmtId="185" formatCode="#,##0.0000_);\(#,##0.0000\)"/>
    <numFmt numFmtId="186" formatCode="_(* #,##0.00_);_(* \(#,##0.00\);_(* &quot;-&quot;_);_(@_)"/>
    <numFmt numFmtId="187" formatCode="#,##0_ ;\-#,##0\ "/>
    <numFmt numFmtId="188" formatCode="0.0"/>
    <numFmt numFmtId="189" formatCode="#,##0.0"/>
    <numFmt numFmtId="190" formatCode="[$-409]dd\-mmm\-yy;@"/>
    <numFmt numFmtId="191" formatCode="[$$-C09]#,##0.00"/>
    <numFmt numFmtId="192" formatCode="_-* #,##0.00000_-;\-* #,##0.00000_-;_-* &quot;-&quot;??_-;_-@_-"/>
    <numFmt numFmtId="193" formatCode="_-* #,##0.000000_-;\-* #,##0.000000_-;_-* &quot;-&quot;??_-;_-@_-"/>
    <numFmt numFmtId="194" formatCode="#,##0.0_);\(#,##0.0\)"/>
    <numFmt numFmtId="195" formatCode="0_);\(0\)"/>
    <numFmt numFmtId="196" formatCode="_(* #,##0.0_);_(* \(#,##0.0\);_(* &quot;-&quot;??_);_(@_)"/>
    <numFmt numFmtId="197" formatCode="_(* #,##0.000_);_(* \(#,##0.000\);_(* &quot;-&quot;??_);_(@_)"/>
    <numFmt numFmtId="198" formatCode="_-* #,##0.0_-;\-* #,##0.0_-;_-* &quot;-&quot;?_-;_-@_-"/>
    <numFmt numFmtId="199" formatCode="_(* #,##0.0_);_(* \(#,##0.0\);_(* &quot;-&quot;_);_(@_)"/>
    <numFmt numFmtId="200" formatCode="_(* #,##0.0_);_(* \(#,##0.0\);_(* &quot;-&quot;?_);_(@_)"/>
    <numFmt numFmtId="201" formatCode="#,##0.00000"/>
    <numFmt numFmtId="202" formatCode="#,##0.00000_);\(#,##0.00000\)"/>
    <numFmt numFmtId="203" formatCode="_-* #,##0.0_-;\-* #,##0.0_-;_-* &quot;-&quot;??_-;_-@_-"/>
    <numFmt numFmtId="204" formatCode="#,##0.000"/>
    <numFmt numFmtId="205" formatCode="#,##0.0000"/>
    <numFmt numFmtId="206" formatCode="#,##0.000000_);\(#,##0.000000\)"/>
    <numFmt numFmtId="207" formatCode="#,##0.0_);[Red]\(#,##0.0\)"/>
    <numFmt numFmtId="208" formatCode="#,##0.000_);[Red]\(#,##0.000\)"/>
    <numFmt numFmtId="209" formatCode="#,##0.00000;\-#,##0.00000"/>
    <numFmt numFmtId="210" formatCode="0.00000"/>
    <numFmt numFmtId="211" formatCode="#,##0.0;[Red]\-#,##0.0"/>
    <numFmt numFmtId="212" formatCode="#,##0.0000000_);\(#,##0.0000000\)"/>
    <numFmt numFmtId="213" formatCode="#,##0.0000000;\-#,##0.0000000"/>
    <numFmt numFmtId="214" formatCode="#,##0.00;\(#,##0.00\)"/>
    <numFmt numFmtId="215" formatCode="0."/>
    <numFmt numFmtId="216" formatCode="#,"/>
    <numFmt numFmtId="217" formatCode="0.000000"/>
  </numFmts>
  <fonts count="11">
    <font>
      <sz val="10"/>
      <name val="Arial"/>
      <family val="2"/>
    </font>
    <font>
      <u val="single"/>
      <sz val="10"/>
      <color indexed="36"/>
      <name val="Arial"/>
      <family val="2"/>
    </font>
    <font>
      <u val="single"/>
      <sz val="10"/>
      <color indexed="12"/>
      <name val="Arial"/>
      <family val="2"/>
    </font>
    <font>
      <i/>
      <sz val="10"/>
      <name val="Times New Roman"/>
      <family val="1"/>
    </font>
    <font>
      <sz val="10"/>
      <name val="Times New Roman"/>
      <family val="1"/>
    </font>
    <font>
      <b/>
      <sz val="10"/>
      <name val="Times New Roman"/>
      <family val="1"/>
    </font>
    <font>
      <b/>
      <sz val="8"/>
      <name val="Times New Roman"/>
      <family val="1"/>
    </font>
    <font>
      <sz val="9"/>
      <name val="Times New Roman"/>
      <family val="1"/>
    </font>
    <font>
      <u val="single"/>
      <sz val="10"/>
      <name val="Times New Roman"/>
      <family val="1"/>
    </font>
    <font>
      <sz val="10"/>
      <color indexed="8"/>
      <name val="Times New Roman"/>
      <family val="1"/>
    </font>
    <font>
      <b/>
      <u val="single"/>
      <sz val="10"/>
      <name val="Times New Roman"/>
      <family val="1"/>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14">
    <xf numFmtId="0" fontId="0" fillId="0" borderId="0" xfId="0" applyAlignment="1">
      <alignment/>
    </xf>
    <xf numFmtId="0" fontId="0" fillId="0" borderId="0" xfId="0" applyFill="1" applyAlignment="1">
      <alignment/>
    </xf>
    <xf numFmtId="0" fontId="4" fillId="0" borderId="0" xfId="22" applyFont="1">
      <alignment/>
      <protection/>
    </xf>
    <xf numFmtId="173" fontId="4" fillId="0" borderId="0" xfId="15" applyNumberFormat="1" applyFont="1" applyAlignment="1">
      <alignment/>
    </xf>
    <xf numFmtId="173" fontId="4" fillId="0" borderId="0" xfId="15" applyNumberFormat="1" applyFont="1" applyAlignment="1">
      <alignment horizontal="center"/>
    </xf>
    <xf numFmtId="173" fontId="4" fillId="0" borderId="1" xfId="15" applyNumberFormat="1" applyFont="1" applyBorder="1" applyAlignment="1">
      <alignment/>
    </xf>
    <xf numFmtId="0" fontId="5" fillId="0" borderId="0" xfId="23" applyFont="1" applyAlignment="1">
      <alignment/>
      <protection/>
    </xf>
    <xf numFmtId="0" fontId="4" fillId="0" borderId="0" xfId="23" applyFont="1">
      <alignment/>
      <protection/>
    </xf>
    <xf numFmtId="0" fontId="6" fillId="0" borderId="0" xfId="23" applyFont="1" applyAlignment="1" quotePrefix="1">
      <alignment/>
      <protection/>
    </xf>
    <xf numFmtId="0" fontId="5" fillId="0" borderId="0" xfId="23" applyFont="1">
      <alignment/>
      <protection/>
    </xf>
    <xf numFmtId="0" fontId="4" fillId="0" borderId="0" xfId="23" applyFont="1" applyAlignment="1">
      <alignment horizontal="center"/>
      <protection/>
    </xf>
    <xf numFmtId="0" fontId="7" fillId="0" borderId="0" xfId="23" applyFont="1" applyAlignment="1">
      <alignment horizontal="center"/>
      <protection/>
    </xf>
    <xf numFmtId="173" fontId="4" fillId="0" borderId="1" xfId="15" applyNumberFormat="1" applyFont="1" applyBorder="1" applyAlignment="1">
      <alignment horizontal="center"/>
    </xf>
    <xf numFmtId="173" fontId="4" fillId="0" borderId="2" xfId="15" applyNumberFormat="1" applyFont="1" applyBorder="1" applyAlignment="1">
      <alignment horizontal="center"/>
    </xf>
    <xf numFmtId="173" fontId="4" fillId="0" borderId="0" xfId="15" applyNumberFormat="1" applyFont="1" applyBorder="1" applyAlignment="1">
      <alignment/>
    </xf>
    <xf numFmtId="173" fontId="4" fillId="0" borderId="0" xfId="15" applyNumberFormat="1" applyFont="1" applyBorder="1" applyAlignment="1">
      <alignment horizontal="center"/>
    </xf>
    <xf numFmtId="43" fontId="4" fillId="0" borderId="0" xfId="15" applyFont="1" applyFill="1" applyBorder="1" applyAlignment="1">
      <alignment/>
    </xf>
    <xf numFmtId="173" fontId="4" fillId="0" borderId="0" xfId="15" applyNumberFormat="1" applyFont="1" applyFill="1" applyAlignment="1">
      <alignment/>
    </xf>
    <xf numFmtId="173" fontId="4" fillId="0" borderId="0" xfId="15" applyNumberFormat="1" applyFont="1" applyFill="1" applyBorder="1" applyAlignment="1">
      <alignment horizontal="center"/>
    </xf>
    <xf numFmtId="0" fontId="4" fillId="0" borderId="0" xfId="23" applyFont="1" applyAlignment="1">
      <alignment wrapText="1"/>
      <protection/>
    </xf>
    <xf numFmtId="173" fontId="4" fillId="0" borderId="3" xfId="15" applyNumberFormat="1" applyFont="1" applyFill="1" applyBorder="1" applyAlignment="1">
      <alignment horizontal="center"/>
    </xf>
    <xf numFmtId="173" fontId="4" fillId="0" borderId="3" xfId="15" applyNumberFormat="1" applyFont="1" applyBorder="1" applyAlignment="1">
      <alignment horizontal="center"/>
    </xf>
    <xf numFmtId="43" fontId="4" fillId="0" borderId="0" xfId="15" applyFont="1" applyBorder="1" applyAlignment="1">
      <alignment/>
    </xf>
    <xf numFmtId="173" fontId="4" fillId="0" borderId="0" xfId="15" applyNumberFormat="1" applyFont="1" applyAlignment="1">
      <alignment horizontal="justify"/>
    </xf>
    <xf numFmtId="0" fontId="4" fillId="0" borderId="0" xfId="23" applyFont="1" applyAlignment="1">
      <alignment horizontal="justify"/>
      <protection/>
    </xf>
    <xf numFmtId="16" fontId="4" fillId="0" borderId="0" xfId="23" applyNumberFormat="1" applyFont="1" applyAlignment="1">
      <alignment horizontal="center"/>
      <protection/>
    </xf>
    <xf numFmtId="173" fontId="5" fillId="0" borderId="0" xfId="15" applyNumberFormat="1" applyFont="1" applyAlignment="1">
      <alignment/>
    </xf>
    <xf numFmtId="173" fontId="4" fillId="0" borderId="4" xfId="15" applyNumberFormat="1" applyFont="1" applyBorder="1" applyAlignment="1">
      <alignment/>
    </xf>
    <xf numFmtId="173" fontId="4" fillId="0" borderId="4" xfId="15" applyNumberFormat="1" applyFont="1" applyBorder="1" applyAlignment="1">
      <alignment horizontal="center"/>
    </xf>
    <xf numFmtId="173" fontId="4" fillId="0" borderId="5" xfId="15" applyNumberFormat="1" applyFont="1" applyBorder="1" applyAlignment="1">
      <alignment/>
    </xf>
    <xf numFmtId="173" fontId="4" fillId="0" borderId="5" xfId="15" applyNumberFormat="1" applyFont="1" applyBorder="1" applyAlignment="1">
      <alignment horizontal="center"/>
    </xf>
    <xf numFmtId="173" fontId="4" fillId="0" borderId="5" xfId="15" applyNumberFormat="1" applyFont="1" applyBorder="1" applyAlignment="1">
      <alignment horizontal="right"/>
    </xf>
    <xf numFmtId="173" fontId="4" fillId="0" borderId="6" xfId="15" applyNumberFormat="1" applyFont="1" applyBorder="1" applyAlignment="1">
      <alignment/>
    </xf>
    <xf numFmtId="173" fontId="5" fillId="0" borderId="0" xfId="15" applyNumberFormat="1" applyFont="1" applyBorder="1" applyAlignment="1">
      <alignment/>
    </xf>
    <xf numFmtId="173" fontId="4" fillId="0" borderId="7" xfId="15" applyNumberFormat="1" applyFont="1" applyBorder="1" applyAlignment="1">
      <alignment/>
    </xf>
    <xf numFmtId="173" fontId="4" fillId="0" borderId="0" xfId="15" applyNumberFormat="1" applyFont="1" applyAlignment="1">
      <alignment horizontal="right"/>
    </xf>
    <xf numFmtId="173" fontId="4" fillId="0" borderId="2" xfId="15" applyNumberFormat="1" applyFont="1" applyBorder="1" applyAlignment="1">
      <alignment/>
    </xf>
    <xf numFmtId="0" fontId="4" fillId="0" borderId="0" xfId="23" applyFont="1" applyAlignment="1">
      <alignment horizontal="right"/>
      <protection/>
    </xf>
    <xf numFmtId="173" fontId="5" fillId="0" borderId="0" xfId="23" applyNumberFormat="1" applyFont="1">
      <alignment/>
      <protection/>
    </xf>
    <xf numFmtId="173" fontId="4" fillId="0" borderId="0" xfId="23" applyNumberFormat="1" applyFont="1">
      <alignment/>
      <protection/>
    </xf>
    <xf numFmtId="43" fontId="4" fillId="0" borderId="0" xfId="15" applyFont="1" applyAlignment="1">
      <alignment horizontal="center"/>
    </xf>
    <xf numFmtId="0" fontId="4" fillId="0" borderId="0" xfId="23" applyFont="1" applyBorder="1">
      <alignment/>
      <protection/>
    </xf>
    <xf numFmtId="0" fontId="4" fillId="0" borderId="0" xfId="23" applyFont="1" applyAlignment="1">
      <alignment horizontal="left"/>
      <protection/>
    </xf>
    <xf numFmtId="0" fontId="6" fillId="0" borderId="0" xfId="23" applyFont="1" applyAlignment="1">
      <alignment/>
      <protection/>
    </xf>
    <xf numFmtId="0" fontId="4" fillId="0" borderId="0" xfId="23" applyFont="1" applyFill="1">
      <alignment/>
      <protection/>
    </xf>
    <xf numFmtId="15" fontId="4" fillId="0" borderId="0" xfId="23" applyNumberFormat="1" applyFont="1" applyAlignment="1">
      <alignment horizontal="center"/>
      <protection/>
    </xf>
    <xf numFmtId="0" fontId="4" fillId="0" borderId="0" xfId="23" applyFont="1" applyFill="1" applyAlignment="1">
      <alignment horizontal="center"/>
      <protection/>
    </xf>
    <xf numFmtId="173" fontId="4" fillId="0" borderId="0" xfId="15" applyNumberFormat="1" applyFont="1" applyFill="1" applyBorder="1" applyAlignment="1">
      <alignment/>
    </xf>
    <xf numFmtId="173" fontId="4" fillId="0" borderId="1" xfId="15" applyNumberFormat="1" applyFont="1" applyFill="1" applyBorder="1" applyAlignment="1">
      <alignment/>
    </xf>
    <xf numFmtId="173" fontId="4" fillId="0" borderId="7" xfId="15" applyNumberFormat="1" applyFont="1" applyFill="1" applyBorder="1" applyAlignment="1">
      <alignment/>
    </xf>
    <xf numFmtId="40" fontId="4" fillId="0" borderId="0" xfId="15" applyNumberFormat="1" applyFont="1" applyFill="1" applyBorder="1" applyAlignment="1">
      <alignment/>
    </xf>
    <xf numFmtId="0" fontId="6" fillId="0" borderId="0" xfId="23" applyFont="1" applyAlignment="1">
      <alignment horizontal="left"/>
      <protection/>
    </xf>
    <xf numFmtId="0" fontId="5" fillId="0" borderId="0" xfId="23" applyFont="1" applyAlignment="1">
      <alignment horizontal="left"/>
      <protection/>
    </xf>
    <xf numFmtId="0" fontId="5" fillId="0" borderId="0" xfId="23" applyFont="1" applyAlignment="1" quotePrefix="1">
      <alignment horizontal="left"/>
      <protection/>
    </xf>
    <xf numFmtId="0" fontId="5" fillId="0" borderId="0" xfId="23" applyFont="1" applyFill="1">
      <alignment/>
      <protection/>
    </xf>
    <xf numFmtId="0" fontId="4" fillId="0" borderId="0" xfId="21" applyFont="1" applyFill="1">
      <alignment/>
      <protection/>
    </xf>
    <xf numFmtId="0" fontId="4" fillId="0" borderId="0" xfId="21" applyFont="1" applyFill="1" applyAlignment="1">
      <alignment horizontal="center"/>
      <protection/>
    </xf>
    <xf numFmtId="0" fontId="0" fillId="0" borderId="0" xfId="21" applyFont="1" applyFill="1" applyAlignment="1">
      <alignment horizontal="center"/>
      <protection/>
    </xf>
    <xf numFmtId="0" fontId="8" fillId="0" borderId="0" xfId="21" applyFont="1" applyFill="1" applyBorder="1" applyAlignment="1">
      <alignment horizontal="center"/>
      <protection/>
    </xf>
    <xf numFmtId="0" fontId="8" fillId="0" borderId="0" xfId="21" applyFont="1" applyFill="1" applyAlignment="1">
      <alignment horizontal="center"/>
      <protection/>
    </xf>
    <xf numFmtId="0" fontId="8" fillId="0" borderId="0" xfId="23" applyFont="1" applyAlignment="1">
      <alignment horizontal="center"/>
      <protection/>
    </xf>
    <xf numFmtId="0" fontId="3" fillId="0" borderId="0" xfId="21" applyFont="1" applyFill="1" applyAlignment="1">
      <alignment horizontal="center"/>
      <protection/>
    </xf>
    <xf numFmtId="0" fontId="3" fillId="0" borderId="0" xfId="21" applyFont="1" applyFill="1">
      <alignment/>
      <protection/>
    </xf>
    <xf numFmtId="0" fontId="0" fillId="0" borderId="0" xfId="21" applyFont="1" applyFill="1">
      <alignment/>
      <protection/>
    </xf>
    <xf numFmtId="173" fontId="4" fillId="0" borderId="0" xfId="15" applyNumberFormat="1" applyFont="1" applyFill="1" applyAlignment="1">
      <alignment horizontal="center"/>
    </xf>
    <xf numFmtId="173" fontId="4" fillId="0" borderId="7" xfId="15" applyNumberFormat="1" applyFont="1" applyFill="1" applyBorder="1" applyAlignment="1">
      <alignment horizontal="center"/>
    </xf>
    <xf numFmtId="0" fontId="4" fillId="0" borderId="0" xfId="23" applyFont="1" applyFill="1" quotePrefix="1">
      <alignment/>
      <protection/>
    </xf>
    <xf numFmtId="41" fontId="4" fillId="0" borderId="0" xfId="23" applyNumberFormat="1" applyFont="1" applyFill="1">
      <alignment/>
      <protection/>
    </xf>
    <xf numFmtId="41" fontId="4" fillId="0" borderId="0" xfId="23" applyNumberFormat="1" applyFont="1" applyFill="1" applyBorder="1">
      <alignment/>
      <protection/>
    </xf>
    <xf numFmtId="41" fontId="4" fillId="0" borderId="7" xfId="23" applyNumberFormat="1" applyFont="1" applyFill="1" applyBorder="1">
      <alignment/>
      <protection/>
    </xf>
    <xf numFmtId="41" fontId="4" fillId="0" borderId="0" xfId="23" applyNumberFormat="1" applyFont="1">
      <alignment/>
      <protection/>
    </xf>
    <xf numFmtId="0" fontId="8" fillId="0" borderId="0" xfId="23" applyFont="1">
      <alignment/>
      <protection/>
    </xf>
    <xf numFmtId="15" fontId="4" fillId="0" borderId="0" xfId="23" applyNumberFormat="1" applyFont="1" applyAlignment="1" quotePrefix="1">
      <alignment horizontal="center"/>
      <protection/>
    </xf>
    <xf numFmtId="41" fontId="7" fillId="0" borderId="0" xfId="23" applyNumberFormat="1" applyFont="1" applyAlignment="1">
      <alignment horizontal="center"/>
      <protection/>
    </xf>
    <xf numFmtId="0" fontId="10" fillId="0" borderId="0" xfId="23" applyFont="1">
      <alignment/>
      <protection/>
    </xf>
    <xf numFmtId="178" fontId="4" fillId="0" borderId="0" xfId="23" applyNumberFormat="1" applyFont="1" applyAlignment="1">
      <alignment horizontal="center"/>
      <protection/>
    </xf>
    <xf numFmtId="43" fontId="4" fillId="0" borderId="0" xfId="23" applyNumberFormat="1" applyFont="1" applyAlignment="1">
      <alignment horizontal="center"/>
      <protection/>
    </xf>
    <xf numFmtId="43" fontId="4" fillId="0" borderId="0" xfId="23" applyNumberFormat="1" applyFont="1">
      <alignment/>
      <protection/>
    </xf>
    <xf numFmtId="2" fontId="4" fillId="0" borderId="0" xfId="23" applyNumberFormat="1" applyFont="1">
      <alignment/>
      <protection/>
    </xf>
    <xf numFmtId="37" fontId="4" fillId="0" borderId="0" xfId="23" applyNumberFormat="1" applyFont="1">
      <alignment/>
      <protection/>
    </xf>
    <xf numFmtId="37" fontId="4" fillId="0" borderId="7" xfId="23" applyNumberFormat="1" applyFont="1" applyBorder="1">
      <alignment/>
      <protection/>
    </xf>
    <xf numFmtId="37" fontId="4" fillId="0" borderId="1" xfId="23" applyNumberFormat="1" applyFont="1" applyBorder="1">
      <alignment/>
      <protection/>
    </xf>
    <xf numFmtId="0" fontId="4" fillId="0" borderId="0" xfId="23" applyFont="1" quotePrefix="1">
      <alignment/>
      <protection/>
    </xf>
    <xf numFmtId="186" fontId="4" fillId="0" borderId="0" xfId="23" applyNumberFormat="1" applyFont="1" applyBorder="1" applyAlignment="1">
      <alignment horizontal="center"/>
      <protection/>
    </xf>
    <xf numFmtId="0" fontId="5" fillId="0" borderId="0" xfId="0" applyFont="1" applyAlignment="1">
      <alignment/>
    </xf>
    <xf numFmtId="0" fontId="5" fillId="0" borderId="0" xfId="0" applyFont="1" applyAlignment="1" quotePrefix="1">
      <alignment horizontal="left"/>
    </xf>
    <xf numFmtId="0" fontId="4" fillId="0" borderId="0" xfId="23" applyFont="1" applyBorder="1" applyAlignment="1">
      <alignment horizontal="center"/>
      <protection/>
    </xf>
    <xf numFmtId="0" fontId="4" fillId="0" borderId="0" xfId="23" applyFont="1" applyFill="1" applyBorder="1" applyAlignment="1">
      <alignment horizontal="center"/>
      <protection/>
    </xf>
    <xf numFmtId="178" fontId="4" fillId="0" borderId="0" xfId="23" applyNumberFormat="1" applyFont="1" applyBorder="1" applyAlignment="1">
      <alignment horizontal="center"/>
      <protection/>
    </xf>
    <xf numFmtId="173" fontId="4" fillId="0" borderId="0" xfId="23" applyNumberFormat="1" applyFont="1" applyBorder="1" applyAlignment="1">
      <alignment horizontal="center"/>
      <protection/>
    </xf>
    <xf numFmtId="43" fontId="4" fillId="0" borderId="0" xfId="23" applyNumberFormat="1" applyFont="1" applyBorder="1" applyAlignment="1">
      <alignment horizontal="center"/>
      <protection/>
    </xf>
    <xf numFmtId="43" fontId="4" fillId="0" borderId="0" xfId="15" applyFont="1" applyBorder="1" applyAlignment="1">
      <alignment horizontal="center"/>
    </xf>
    <xf numFmtId="41" fontId="4" fillId="0" borderId="8" xfId="23" applyNumberFormat="1" applyFont="1" applyFill="1" applyBorder="1">
      <alignment/>
      <protection/>
    </xf>
    <xf numFmtId="173" fontId="4" fillId="0" borderId="1" xfId="15" applyNumberFormat="1" applyFont="1" applyFill="1" applyBorder="1" applyAlignment="1">
      <alignment horizontal="center"/>
    </xf>
    <xf numFmtId="173" fontId="0" fillId="0" borderId="0" xfId="15" applyNumberFormat="1" applyFont="1" applyFill="1" applyAlignment="1">
      <alignment horizontal="center"/>
    </xf>
    <xf numFmtId="41" fontId="4" fillId="0" borderId="3" xfId="23" applyNumberFormat="1" applyFont="1" applyFill="1" applyBorder="1" applyAlignment="1">
      <alignment horizontal="center"/>
      <protection/>
    </xf>
    <xf numFmtId="186" fontId="4" fillId="0" borderId="0" xfId="23" applyNumberFormat="1" applyFont="1" applyFill="1" applyBorder="1" applyAlignment="1">
      <alignment horizontal="center"/>
      <protection/>
    </xf>
    <xf numFmtId="41" fontId="4" fillId="0" borderId="0" xfId="23" applyNumberFormat="1" applyFont="1" applyFill="1" applyAlignment="1">
      <alignment horizontal="center"/>
      <protection/>
    </xf>
    <xf numFmtId="194" fontId="4" fillId="0" borderId="3" xfId="23" applyNumberFormat="1" applyFont="1" applyFill="1" applyBorder="1" applyAlignment="1">
      <alignment horizontal="right"/>
      <protection/>
    </xf>
    <xf numFmtId="173" fontId="4" fillId="0" borderId="3" xfId="15" applyNumberFormat="1" applyFont="1" applyFill="1" applyBorder="1" applyAlignment="1">
      <alignment/>
    </xf>
    <xf numFmtId="43" fontId="4" fillId="0" borderId="0" xfId="15" applyFont="1" applyFill="1" applyAlignment="1">
      <alignment/>
    </xf>
    <xf numFmtId="37" fontId="4" fillId="0" borderId="0" xfId="15" applyNumberFormat="1" applyFont="1" applyFill="1" applyBorder="1" applyAlignment="1">
      <alignment/>
    </xf>
    <xf numFmtId="37" fontId="4" fillId="0" borderId="7" xfId="15" applyNumberFormat="1" applyFont="1" applyFill="1" applyBorder="1" applyAlignment="1">
      <alignment/>
    </xf>
    <xf numFmtId="173" fontId="4" fillId="0" borderId="0" xfId="15" applyNumberFormat="1" applyFont="1" applyFill="1" applyBorder="1" applyAlignment="1">
      <alignment horizontal="right"/>
    </xf>
    <xf numFmtId="173" fontId="4" fillId="0" borderId="0" xfId="15" applyNumberFormat="1" applyFont="1" applyFill="1" applyAlignment="1">
      <alignment horizontal="right"/>
    </xf>
    <xf numFmtId="39" fontId="4" fillId="0" borderId="0" xfId="15" applyNumberFormat="1" applyFont="1" applyFill="1" applyBorder="1" applyAlignment="1">
      <alignment/>
    </xf>
    <xf numFmtId="173" fontId="4" fillId="0" borderId="7" xfId="15" applyNumberFormat="1" applyFont="1" applyBorder="1" applyAlignment="1">
      <alignment horizontal="center"/>
    </xf>
    <xf numFmtId="194" fontId="4" fillId="0" borderId="3" xfId="15" applyNumberFormat="1" applyFont="1" applyFill="1" applyBorder="1" applyAlignment="1">
      <alignment/>
    </xf>
    <xf numFmtId="194" fontId="4" fillId="0" borderId="0" xfId="15" applyNumberFormat="1" applyFont="1" applyAlignment="1">
      <alignment/>
    </xf>
    <xf numFmtId="194" fontId="4" fillId="0" borderId="0" xfId="15" applyNumberFormat="1" applyFont="1" applyAlignment="1">
      <alignment horizontal="center"/>
    </xf>
    <xf numFmtId="37" fontId="4" fillId="0" borderId="0" xfId="23" applyNumberFormat="1" applyFont="1" applyFill="1">
      <alignment/>
      <protection/>
    </xf>
    <xf numFmtId="173" fontId="5" fillId="0" borderId="0" xfId="15" applyNumberFormat="1" applyFont="1" applyAlignment="1">
      <alignment horizontal="center"/>
    </xf>
    <xf numFmtId="0" fontId="5" fillId="2" borderId="0" xfId="23" applyFont="1" applyFill="1">
      <alignment/>
      <protection/>
    </xf>
    <xf numFmtId="0" fontId="4" fillId="0" borderId="0" xfId="23" applyFont="1" applyAlignment="1">
      <alignment horizontal="center"/>
      <protection/>
    </xf>
  </cellXfs>
  <cellStyles count="11">
    <cellStyle name="Normal" xfId="0"/>
    <cellStyle name="Comma" xfId="15"/>
    <cellStyle name="Comma [0]" xfId="16"/>
    <cellStyle name="Currency" xfId="17"/>
    <cellStyle name="Currency [0]" xfId="18"/>
    <cellStyle name="Followed Hyperlink" xfId="19"/>
    <cellStyle name="Hyperlink" xfId="20"/>
    <cellStyle name="Normal_business seg." xfId="21"/>
    <cellStyle name="Normal_Consol_PL-CF-2003(SC)" xfId="22"/>
    <cellStyle name="Normal_GW 1Q2005 Qtrly Rp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54</xdr:row>
      <xdr:rowOff>57150</xdr:rowOff>
    </xdr:from>
    <xdr:ext cx="85725" cy="209550"/>
    <xdr:sp>
      <xdr:nvSpPr>
        <xdr:cNvPr id="1" name="TextBox 2"/>
        <xdr:cNvSpPr txBox="1">
          <a:spLocks noChangeArrowheads="1"/>
        </xdr:cNvSpPr>
      </xdr:nvSpPr>
      <xdr:spPr>
        <a:xfrm>
          <a:off x="3028950" y="8839200"/>
          <a:ext cx="8572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53</xdr:row>
      <xdr:rowOff>9525</xdr:rowOff>
    </xdr:from>
    <xdr:to>
      <xdr:col>8</xdr:col>
      <xdr:colOff>57150</xdr:colOff>
      <xdr:row>57</xdr:row>
      <xdr:rowOff>0</xdr:rowOff>
    </xdr:to>
    <xdr:sp>
      <xdr:nvSpPr>
        <xdr:cNvPr id="2" name="TextBox 3"/>
        <xdr:cNvSpPr txBox="1">
          <a:spLocks noChangeArrowheads="1"/>
        </xdr:cNvSpPr>
      </xdr:nvSpPr>
      <xdr:spPr>
        <a:xfrm>
          <a:off x="9525" y="8629650"/>
          <a:ext cx="6276975" cy="638175"/>
        </a:xfrm>
        <a:prstGeom prst="rect">
          <a:avLst/>
        </a:prstGeom>
        <a:solidFill>
          <a:srgbClr val="FFFFFF"/>
        </a:solidFill>
        <a:ln w="9525" cmpd="sng">
          <a:noFill/>
        </a:ln>
      </xdr:spPr>
      <xdr:txBody>
        <a:bodyPr vertOverflow="clip" wrap="square"/>
        <a:p>
          <a:pPr algn="just">
            <a:defRPr/>
          </a:pPr>
          <a:r>
            <a:rPr lang="en-US" cap="none" sz="1000" b="1"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64</xdr:row>
      <xdr:rowOff>47625</xdr:rowOff>
    </xdr:from>
    <xdr:ext cx="76200" cy="200025"/>
    <xdr:sp>
      <xdr:nvSpPr>
        <xdr:cNvPr id="1" name="TextBox 2"/>
        <xdr:cNvSpPr txBox="1">
          <a:spLocks noChangeArrowheads="1"/>
        </xdr:cNvSpPr>
      </xdr:nvSpPr>
      <xdr:spPr>
        <a:xfrm>
          <a:off x="3695700" y="10448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55</xdr:row>
      <xdr:rowOff>19050</xdr:rowOff>
    </xdr:from>
    <xdr:to>
      <xdr:col>4</xdr:col>
      <xdr:colOff>0</xdr:colOff>
      <xdr:row>59</xdr:row>
      <xdr:rowOff>9525</xdr:rowOff>
    </xdr:to>
    <xdr:sp>
      <xdr:nvSpPr>
        <xdr:cNvPr id="2" name="TextBox 5"/>
        <xdr:cNvSpPr txBox="1">
          <a:spLocks noChangeArrowheads="1"/>
        </xdr:cNvSpPr>
      </xdr:nvSpPr>
      <xdr:spPr>
        <a:xfrm>
          <a:off x="9525" y="8963025"/>
          <a:ext cx="5124450" cy="638175"/>
        </a:xfrm>
        <a:prstGeom prst="rect">
          <a:avLst/>
        </a:prstGeom>
        <a:solidFill>
          <a:srgbClr val="FFFFFF"/>
        </a:solidFill>
        <a:ln w="9525" cmpd="sng">
          <a:noFill/>
        </a:ln>
      </xdr:spPr>
      <xdr:txBody>
        <a:bodyPr vertOverflow="clip" wrap="square"/>
        <a:p>
          <a:pPr algn="just">
            <a:defRPr/>
          </a:pPr>
          <a:r>
            <a:rPr lang="en-US" cap="none" sz="1000" b="1" i="0" u="none" baseline="0"/>
            <a:t>The Condensed Consolidated Balance Sheet should be read in conjunction with the Annual Financial Statements for the year ended 31 December 2003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44</xdr:row>
      <xdr:rowOff>57150</xdr:rowOff>
    </xdr:from>
    <xdr:ext cx="85725" cy="209550"/>
    <xdr:sp>
      <xdr:nvSpPr>
        <xdr:cNvPr id="1" name="TextBox 2"/>
        <xdr:cNvSpPr txBox="1">
          <a:spLocks noChangeArrowheads="1"/>
        </xdr:cNvSpPr>
      </xdr:nvSpPr>
      <xdr:spPr>
        <a:xfrm>
          <a:off x="3190875" y="7229475"/>
          <a:ext cx="8572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42</xdr:row>
      <xdr:rowOff>57150</xdr:rowOff>
    </xdr:from>
    <xdr:to>
      <xdr:col>5</xdr:col>
      <xdr:colOff>28575</xdr:colOff>
      <xdr:row>46</xdr:row>
      <xdr:rowOff>142875</xdr:rowOff>
    </xdr:to>
    <xdr:sp>
      <xdr:nvSpPr>
        <xdr:cNvPr id="2" name="TextBox 3"/>
        <xdr:cNvSpPr txBox="1">
          <a:spLocks noChangeArrowheads="1"/>
        </xdr:cNvSpPr>
      </xdr:nvSpPr>
      <xdr:spPr>
        <a:xfrm>
          <a:off x="9525" y="6905625"/>
          <a:ext cx="5153025" cy="733425"/>
        </a:xfrm>
        <a:prstGeom prst="rect">
          <a:avLst/>
        </a:prstGeom>
        <a:solidFill>
          <a:srgbClr val="FFFFFF"/>
        </a:solidFill>
        <a:ln w="9525" cmpd="sng">
          <a:noFill/>
        </a:ln>
      </xdr:spPr>
      <xdr:txBody>
        <a:bodyPr vertOverflow="clip" wrap="square"/>
        <a:p>
          <a:pPr algn="just">
            <a:defRPr/>
          </a:pPr>
          <a:r>
            <a:rPr lang="en-US" cap="none" sz="1000" b="1" i="0" u="none" baseline="0"/>
            <a:t>The Condensed Consolidated Cash Flow Statement should be read in conjunction with the Annual Financial Statement for the year ended 31 December 2003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0</xdr:rowOff>
    </xdr:from>
    <xdr:to>
      <xdr:col>6</xdr:col>
      <xdr:colOff>752475</xdr:colOff>
      <xdr:row>34</xdr:row>
      <xdr:rowOff>95250</xdr:rowOff>
    </xdr:to>
    <xdr:sp>
      <xdr:nvSpPr>
        <xdr:cNvPr id="1" name="TextBox 1"/>
        <xdr:cNvSpPr txBox="1">
          <a:spLocks noChangeArrowheads="1"/>
        </xdr:cNvSpPr>
      </xdr:nvSpPr>
      <xdr:spPr>
        <a:xfrm>
          <a:off x="9525" y="5038725"/>
          <a:ext cx="6858000" cy="581025"/>
        </a:xfrm>
        <a:prstGeom prst="rect">
          <a:avLst/>
        </a:prstGeom>
        <a:solidFill>
          <a:srgbClr val="FFFFFF"/>
        </a:solidFill>
        <a:ln w="9525" cmpd="sng">
          <a:noFill/>
        </a:ln>
      </xdr:spPr>
      <xdr:txBody>
        <a:bodyPr vertOverflow="clip" wrap="square"/>
        <a:p>
          <a:pPr algn="l">
            <a:defRPr/>
          </a:pPr>
          <a:r>
            <a:rPr lang="en-US" cap="none" sz="1000" b="1" i="0" u="none" baseline="0"/>
            <a:t>The Condensed Consolidated Statement of Changes In Equity should be read in conjunction with the Annual Financial Statements for the year ended 31 December 2003 and the accompanying explanatory notes attached to the interim financial statements.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24</xdr:row>
      <xdr:rowOff>9525</xdr:rowOff>
    </xdr:from>
    <xdr:to>
      <xdr:col>7</xdr:col>
      <xdr:colOff>876300</xdr:colOff>
      <xdr:row>27</xdr:row>
      <xdr:rowOff>0</xdr:rowOff>
    </xdr:to>
    <xdr:sp>
      <xdr:nvSpPr>
        <xdr:cNvPr id="1" name="Text 18"/>
        <xdr:cNvSpPr txBox="1">
          <a:spLocks noChangeArrowheads="1"/>
        </xdr:cNvSpPr>
      </xdr:nvSpPr>
      <xdr:spPr>
        <a:xfrm>
          <a:off x="314325" y="3895725"/>
          <a:ext cx="5734050" cy="4762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audit report of the Group's annual Financial Statements for the year ended 31 December 2003 was not subject to any qualifications.
.</a:t>
          </a:r>
        </a:p>
      </xdr:txBody>
    </xdr:sp>
    <xdr:clientData/>
  </xdr:twoCellAnchor>
  <xdr:twoCellAnchor>
    <xdr:from>
      <xdr:col>1</xdr:col>
      <xdr:colOff>9525</xdr:colOff>
      <xdr:row>86</xdr:row>
      <xdr:rowOff>9525</xdr:rowOff>
    </xdr:from>
    <xdr:to>
      <xdr:col>8</xdr:col>
      <xdr:colOff>0</xdr:colOff>
      <xdr:row>88</xdr:row>
      <xdr:rowOff>57150</xdr:rowOff>
    </xdr:to>
    <xdr:sp>
      <xdr:nvSpPr>
        <xdr:cNvPr id="2" name="Text 18"/>
        <xdr:cNvSpPr txBox="1">
          <a:spLocks noChangeArrowheads="1"/>
        </xdr:cNvSpPr>
      </xdr:nvSpPr>
      <xdr:spPr>
        <a:xfrm>
          <a:off x="314325" y="13973175"/>
          <a:ext cx="5753100" cy="3714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valuation of property, plant and equipment have been brought forward, without amendment from the previous annual financial statement.</a:t>
          </a:r>
        </a:p>
      </xdr:txBody>
    </xdr:sp>
    <xdr:clientData/>
  </xdr:twoCellAnchor>
  <xdr:twoCellAnchor>
    <xdr:from>
      <xdr:col>1</xdr:col>
      <xdr:colOff>9525</xdr:colOff>
      <xdr:row>92</xdr:row>
      <xdr:rowOff>9525</xdr:rowOff>
    </xdr:from>
    <xdr:to>
      <xdr:col>8</xdr:col>
      <xdr:colOff>9525</xdr:colOff>
      <xdr:row>95</xdr:row>
      <xdr:rowOff>0</xdr:rowOff>
    </xdr:to>
    <xdr:sp>
      <xdr:nvSpPr>
        <xdr:cNvPr id="3" name="Text 18"/>
        <xdr:cNvSpPr txBox="1">
          <a:spLocks noChangeArrowheads="1"/>
        </xdr:cNvSpPr>
      </xdr:nvSpPr>
      <xdr:spPr>
        <a:xfrm>
          <a:off x="314325" y="14944725"/>
          <a:ext cx="5762625" cy="4762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There were no material events subsequent to the end of the period that have not been reflected in the financial statements for this quarter and financial period to-date. </a:t>
          </a:r>
          <a:r>
            <a:rPr lang="en-US" cap="none" sz="1000" b="0" i="0" u="none" baseline="0">
              <a:latin typeface="Arial"/>
              <a:ea typeface="Arial"/>
              <a:cs typeface="Arial"/>
            </a:rPr>
            <a:t>
</a:t>
          </a:r>
          <a:r>
            <a:rPr lang="en-US" cap="none" sz="1000" b="0" i="0" u="none" baseline="0">
              <a:latin typeface="Times New Roman"/>
              <a:ea typeface="Times New Roman"/>
              <a:cs typeface="Times New Roman"/>
            </a:rPr>
            <a:t>
 </a:t>
          </a:r>
        </a:p>
      </xdr:txBody>
    </xdr:sp>
    <xdr:clientData/>
  </xdr:twoCellAnchor>
  <xdr:twoCellAnchor>
    <xdr:from>
      <xdr:col>1</xdr:col>
      <xdr:colOff>9525</xdr:colOff>
      <xdr:row>98</xdr:row>
      <xdr:rowOff>9525</xdr:rowOff>
    </xdr:from>
    <xdr:to>
      <xdr:col>8</xdr:col>
      <xdr:colOff>57150</xdr:colOff>
      <xdr:row>120</xdr:row>
      <xdr:rowOff>85725</xdr:rowOff>
    </xdr:to>
    <xdr:sp>
      <xdr:nvSpPr>
        <xdr:cNvPr id="4" name="Text 18"/>
        <xdr:cNvSpPr txBox="1">
          <a:spLocks noChangeArrowheads="1"/>
        </xdr:cNvSpPr>
      </xdr:nvSpPr>
      <xdr:spPr>
        <a:xfrm>
          <a:off x="314325" y="15916275"/>
          <a:ext cx="5810250" cy="37338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Changes in the composition of the Group for the current quarter and financial period to-date are as follow:
In conjunction with the admission to the Official List and the listing of and quotation for the entire issued and paid-up share capital of GIIB on the Second Board of BMSB, the following restructuring was undertaken:-
(i) GIIB acquired the entire share capital of GWRI, comprising 12,458,482 ordinary shares of RM1 each for a total purchase consideration of RM31,577,998 satisfied by the issuance of 63,155,996 new GIIB shares at issue price of RM0.50 per ordinary share; 
(ii) GIIB acquired the entire share capital of Good Way Rubber Company Pty. Ltd., comprising 250,000 ordinary shares of AUD1 each for a total purchase consideration of RM1 satisfied in cash.
(iii) GIIB acquired the entire share capital of Kilotrac Industries Sdn. Bhd, comprising 2,235,274 ordinary shares of RM1 each for a total purchase consideration of RM1 satisfied in cash;
(iv) GIIB acquired the entire share capital of Good Way Marketing Sdn. Bhd., comprising 2 shares of RM1 each for a total purchase consideration of RM1 satisfied in cash;
(v) GIIB acquired the entire share capital of Good Way Rubber Technology Sdn. Bhd., comprising 2 ordinary shares of RM1 each for a total purchase consideration of RM1 satisfied in cash.
The acquisitions were completed on 19 May 2004. 
</a:t>
          </a:r>
        </a:p>
      </xdr:txBody>
    </xdr:sp>
    <xdr:clientData/>
  </xdr:twoCellAnchor>
  <xdr:twoCellAnchor>
    <xdr:from>
      <xdr:col>1</xdr:col>
      <xdr:colOff>9525</xdr:colOff>
      <xdr:row>147</xdr:row>
      <xdr:rowOff>9525</xdr:rowOff>
    </xdr:from>
    <xdr:to>
      <xdr:col>8</xdr:col>
      <xdr:colOff>0</xdr:colOff>
      <xdr:row>149</xdr:row>
      <xdr:rowOff>85725</xdr:rowOff>
    </xdr:to>
    <xdr:sp>
      <xdr:nvSpPr>
        <xdr:cNvPr id="5" name="Text 18"/>
        <xdr:cNvSpPr txBox="1">
          <a:spLocks noChangeArrowheads="1"/>
        </xdr:cNvSpPr>
      </xdr:nvSpPr>
      <xdr:spPr>
        <a:xfrm>
          <a:off x="314325" y="23964900"/>
          <a:ext cx="5753100" cy="4000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contingent liabilities and contingent assets of a material nature since the last audited financial statements for the year ended 31 December 2003.</a:t>
          </a:r>
        </a:p>
      </xdr:txBody>
    </xdr:sp>
    <xdr:clientData/>
  </xdr:twoCellAnchor>
  <xdr:twoCellAnchor>
    <xdr:from>
      <xdr:col>1</xdr:col>
      <xdr:colOff>9525</xdr:colOff>
      <xdr:row>164</xdr:row>
      <xdr:rowOff>9525</xdr:rowOff>
    </xdr:from>
    <xdr:to>
      <xdr:col>7</xdr:col>
      <xdr:colOff>876300</xdr:colOff>
      <xdr:row>167</xdr:row>
      <xdr:rowOff>0</xdr:rowOff>
    </xdr:to>
    <xdr:sp>
      <xdr:nvSpPr>
        <xdr:cNvPr id="6" name="Text 18"/>
        <xdr:cNvSpPr txBox="1">
          <a:spLocks noChangeArrowheads="1"/>
        </xdr:cNvSpPr>
      </xdr:nvSpPr>
      <xdr:spPr>
        <a:xfrm>
          <a:off x="314325" y="26069925"/>
          <a:ext cx="5734050" cy="4762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For the period ended 30 September 2004, the Group achieved a total turnover of RM80.9 million. Profit before and after tax were RM7.3 million and RM6.0 million respectively. </a:t>
          </a:r>
        </a:p>
      </xdr:txBody>
    </xdr:sp>
    <xdr:clientData/>
  </xdr:twoCellAnchor>
  <xdr:twoCellAnchor>
    <xdr:from>
      <xdr:col>1</xdr:col>
      <xdr:colOff>9525</xdr:colOff>
      <xdr:row>170</xdr:row>
      <xdr:rowOff>9525</xdr:rowOff>
    </xdr:from>
    <xdr:to>
      <xdr:col>8</xdr:col>
      <xdr:colOff>0</xdr:colOff>
      <xdr:row>177</xdr:row>
      <xdr:rowOff>133350</xdr:rowOff>
    </xdr:to>
    <xdr:sp>
      <xdr:nvSpPr>
        <xdr:cNvPr id="7" name="Text 18"/>
        <xdr:cNvSpPr txBox="1">
          <a:spLocks noChangeArrowheads="1"/>
        </xdr:cNvSpPr>
      </xdr:nvSpPr>
      <xdr:spPr>
        <a:xfrm>
          <a:off x="314325" y="27041475"/>
          <a:ext cx="5753100" cy="1257300"/>
        </a:xfrm>
        <a:prstGeom prst="rect">
          <a:avLst/>
        </a:prstGeom>
        <a:solidFill>
          <a:srgbClr val="FFFFFF"/>
        </a:solidFill>
        <a:ln w="1" cmpd="sng">
          <a:noFill/>
        </a:ln>
      </xdr:spPr>
      <xdr:txBody>
        <a:bodyPr vertOverflow="clip" wrap="square"/>
        <a:p>
          <a:pPr algn="just">
            <a:defRPr/>
          </a:pPr>
          <a:r>
            <a:rPr lang="en-US" cap="none" sz="1000" b="0" i="0" u="none" baseline="0"/>
            <a:t>For the quarter under review, the Group reported a revenue of RM29.9 million which was higher than that of the previous quarter of RM24.0 million by 24.4%.
The Group reported a Profit before tax of RM2.4 million in the current quarter as compared to RM2.3 million in the previous quarter. The corresponding Profit after tax were RM2.0 million and RM1.9 million respectively. The recent oil crisis with crude oil prices breaching new high levels has resulted in an increase in the raw materials costs. This has affected the Group's overall profit margin during the 3rd quarter.</a:t>
          </a:r>
        </a:p>
      </xdr:txBody>
    </xdr:sp>
    <xdr:clientData/>
  </xdr:twoCellAnchor>
  <xdr:twoCellAnchor>
    <xdr:from>
      <xdr:col>1</xdr:col>
      <xdr:colOff>9525</xdr:colOff>
      <xdr:row>181</xdr:row>
      <xdr:rowOff>9525</xdr:rowOff>
    </xdr:from>
    <xdr:to>
      <xdr:col>8</xdr:col>
      <xdr:colOff>0</xdr:colOff>
      <xdr:row>183</xdr:row>
      <xdr:rowOff>123825</xdr:rowOff>
    </xdr:to>
    <xdr:sp>
      <xdr:nvSpPr>
        <xdr:cNvPr id="8" name="Text 18"/>
        <xdr:cNvSpPr txBox="1">
          <a:spLocks noChangeArrowheads="1"/>
        </xdr:cNvSpPr>
      </xdr:nvSpPr>
      <xdr:spPr>
        <a:xfrm>
          <a:off x="314325" y="28822650"/>
          <a:ext cx="5753100" cy="4381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With the anticipated increases in sales volume and selling prices, the Group is expected to perform satisfactorily for the remaining quarter of the financial year.</a:t>
          </a:r>
        </a:p>
      </xdr:txBody>
    </xdr:sp>
    <xdr:clientData/>
  </xdr:twoCellAnchor>
  <xdr:twoCellAnchor>
    <xdr:from>
      <xdr:col>1</xdr:col>
      <xdr:colOff>9525</xdr:colOff>
      <xdr:row>62</xdr:row>
      <xdr:rowOff>9525</xdr:rowOff>
    </xdr:from>
    <xdr:to>
      <xdr:col>8</xdr:col>
      <xdr:colOff>9525</xdr:colOff>
      <xdr:row>64</xdr:row>
      <xdr:rowOff>38100</xdr:rowOff>
    </xdr:to>
    <xdr:sp>
      <xdr:nvSpPr>
        <xdr:cNvPr id="9" name="Text 18"/>
        <xdr:cNvSpPr txBox="1">
          <a:spLocks noChangeArrowheads="1"/>
        </xdr:cNvSpPr>
      </xdr:nvSpPr>
      <xdr:spPr>
        <a:xfrm>
          <a:off x="314325" y="10048875"/>
          <a:ext cx="5762625" cy="3524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dividends paid since the last financial year ended 31 December 2003.</a:t>
          </a:r>
        </a:p>
      </xdr:txBody>
    </xdr:sp>
    <xdr:clientData/>
  </xdr:twoCellAnchor>
  <xdr:twoCellAnchor>
    <xdr:from>
      <xdr:col>1</xdr:col>
      <xdr:colOff>9525</xdr:colOff>
      <xdr:row>189</xdr:row>
      <xdr:rowOff>0</xdr:rowOff>
    </xdr:from>
    <xdr:to>
      <xdr:col>8</xdr:col>
      <xdr:colOff>523875</xdr:colOff>
      <xdr:row>189</xdr:row>
      <xdr:rowOff>0</xdr:rowOff>
    </xdr:to>
    <xdr:sp>
      <xdr:nvSpPr>
        <xdr:cNvPr id="10" name="Text 18"/>
        <xdr:cNvSpPr txBox="1">
          <a:spLocks noChangeArrowheads="1"/>
        </xdr:cNvSpPr>
      </xdr:nvSpPr>
      <xdr:spPr>
        <a:xfrm>
          <a:off x="314325" y="30108525"/>
          <a:ext cx="627697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221</xdr:row>
      <xdr:rowOff>9525</xdr:rowOff>
    </xdr:from>
    <xdr:to>
      <xdr:col>8</xdr:col>
      <xdr:colOff>0</xdr:colOff>
      <xdr:row>224</xdr:row>
      <xdr:rowOff>0</xdr:rowOff>
    </xdr:to>
    <xdr:sp>
      <xdr:nvSpPr>
        <xdr:cNvPr id="11" name="Text 18"/>
        <xdr:cNvSpPr txBox="1">
          <a:spLocks noChangeArrowheads="1"/>
        </xdr:cNvSpPr>
      </xdr:nvSpPr>
      <xdr:spPr>
        <a:xfrm>
          <a:off x="314325" y="35175825"/>
          <a:ext cx="5753100" cy="4762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9525</xdr:colOff>
      <xdr:row>227</xdr:row>
      <xdr:rowOff>9525</xdr:rowOff>
    </xdr:from>
    <xdr:to>
      <xdr:col>8</xdr:col>
      <xdr:colOff>0</xdr:colOff>
      <xdr:row>231</xdr:row>
      <xdr:rowOff>0</xdr:rowOff>
    </xdr:to>
    <xdr:sp>
      <xdr:nvSpPr>
        <xdr:cNvPr id="12" name="Text 18"/>
        <xdr:cNvSpPr txBox="1">
          <a:spLocks noChangeArrowheads="1"/>
        </xdr:cNvSpPr>
      </xdr:nvSpPr>
      <xdr:spPr>
        <a:xfrm>
          <a:off x="314325" y="36147375"/>
          <a:ext cx="5753100" cy="6381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1</xdr:col>
      <xdr:colOff>9525</xdr:colOff>
      <xdr:row>277</xdr:row>
      <xdr:rowOff>9525</xdr:rowOff>
    </xdr:from>
    <xdr:to>
      <xdr:col>8</xdr:col>
      <xdr:colOff>47625</xdr:colOff>
      <xdr:row>279</xdr:row>
      <xdr:rowOff>85725</xdr:rowOff>
    </xdr:to>
    <xdr:sp>
      <xdr:nvSpPr>
        <xdr:cNvPr id="13" name="Text 18"/>
        <xdr:cNvSpPr txBox="1">
          <a:spLocks noChangeArrowheads="1"/>
        </xdr:cNvSpPr>
      </xdr:nvSpPr>
      <xdr:spPr>
        <a:xfrm>
          <a:off x="314325" y="44281725"/>
          <a:ext cx="5800725" cy="4000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financial instruments with off balance sheet risk as at the date of this report except for the following:-</a:t>
          </a:r>
        </a:p>
      </xdr:txBody>
    </xdr:sp>
    <xdr:clientData/>
  </xdr:twoCellAnchor>
  <xdr:twoCellAnchor>
    <xdr:from>
      <xdr:col>1</xdr:col>
      <xdr:colOff>9525</xdr:colOff>
      <xdr:row>306</xdr:row>
      <xdr:rowOff>9525</xdr:rowOff>
    </xdr:from>
    <xdr:to>
      <xdr:col>7</xdr:col>
      <xdr:colOff>885825</xdr:colOff>
      <xdr:row>309</xdr:row>
      <xdr:rowOff>0</xdr:rowOff>
    </xdr:to>
    <xdr:sp>
      <xdr:nvSpPr>
        <xdr:cNvPr id="14" name="Text 18"/>
        <xdr:cNvSpPr txBox="1">
          <a:spLocks noChangeArrowheads="1"/>
        </xdr:cNvSpPr>
      </xdr:nvSpPr>
      <xdr:spPr>
        <a:xfrm>
          <a:off x="314325" y="48996600"/>
          <a:ext cx="5743575" cy="4762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are no changes to any material litigation since the last audited financial statement for the year ended 31 December 2003.</a:t>
          </a:r>
        </a:p>
      </xdr:txBody>
    </xdr:sp>
    <xdr:clientData/>
  </xdr:twoCellAnchor>
  <xdr:twoCellAnchor>
    <xdr:from>
      <xdr:col>1</xdr:col>
      <xdr:colOff>9525</xdr:colOff>
      <xdr:row>9</xdr:row>
      <xdr:rowOff>0</xdr:rowOff>
    </xdr:from>
    <xdr:to>
      <xdr:col>8</xdr:col>
      <xdr:colOff>0</xdr:colOff>
      <xdr:row>20</xdr:row>
      <xdr:rowOff>133350</xdr:rowOff>
    </xdr:to>
    <xdr:sp>
      <xdr:nvSpPr>
        <xdr:cNvPr id="15" name="TextBox 16"/>
        <xdr:cNvSpPr txBox="1">
          <a:spLocks noChangeArrowheads="1"/>
        </xdr:cNvSpPr>
      </xdr:nvSpPr>
      <xdr:spPr>
        <a:xfrm>
          <a:off x="314325" y="1457325"/>
          <a:ext cx="5753100" cy="1914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a:t>
          </a:r>
          <a:r>
            <a:rPr lang="en-US" cap="none" sz="1000" b="0" i="0" u="none" baseline="0">
              <a:latin typeface="Times New Roman"/>
              <a:ea typeface="Times New Roman"/>
              <a:cs typeface="Times New Roman"/>
            </a:rPr>
            <a:t>he interim financial statements are unaudited and have been prepared in compliance with MASB 26 Interim Financial Reporting and Chapter 9 Part K of the Listing Requirements of Bursa Malaysia Securities Berhad ("BMSB"). 
The interim financial statements should be read in conjunction with the audited financial statements for the year ended 31 December 2003. These explanatory notes attached to the interim financial statements provide an explanation of events and transactions that are significant to an understanding of the changes in the financial position and performance of the Group since the financial year ended 31 December 2003.
The same accounting policies and methods of computation are followed in the interim financial statements as compared with the financial statements for the year ended 31 December 2003.
</a:t>
          </a:r>
        </a:p>
      </xdr:txBody>
    </xdr:sp>
    <xdr:clientData/>
  </xdr:twoCellAnchor>
  <xdr:twoCellAnchor>
    <xdr:from>
      <xdr:col>1</xdr:col>
      <xdr:colOff>9525</xdr:colOff>
      <xdr:row>46</xdr:row>
      <xdr:rowOff>9525</xdr:rowOff>
    </xdr:from>
    <xdr:to>
      <xdr:col>7</xdr:col>
      <xdr:colOff>885825</xdr:colOff>
      <xdr:row>58</xdr:row>
      <xdr:rowOff>0</xdr:rowOff>
    </xdr:to>
    <xdr:sp>
      <xdr:nvSpPr>
        <xdr:cNvPr id="16" name="TextBox 17"/>
        <xdr:cNvSpPr txBox="1">
          <a:spLocks noChangeArrowheads="1"/>
        </xdr:cNvSpPr>
      </xdr:nvSpPr>
      <xdr:spPr>
        <a:xfrm>
          <a:off x="314325" y="7458075"/>
          <a:ext cx="5743575" cy="1933575"/>
        </a:xfrm>
        <a:prstGeom prst="rect">
          <a:avLst/>
        </a:prstGeom>
        <a:solidFill>
          <a:srgbClr val="FFFFFF"/>
        </a:solidFill>
        <a:ln w="9525" cmpd="sng">
          <a:noFill/>
        </a:ln>
      </xdr:spPr>
      <xdr:txBody>
        <a:bodyPr vertOverflow="clip" wrap="square"/>
        <a:p>
          <a:pPr algn="just">
            <a:defRPr/>
          </a:pPr>
          <a:r>
            <a:rPr lang="en-US" cap="none" sz="1000" b="0" i="0" u="none" baseline="0"/>
            <a:t>There was no issuances, cancellations, repurchases, resale and repayments of debt and equity securities except for the following during the current interim period, in conjunction with GIIB's listing on the Second Board of BMSB on 12 July 2004:
a) Public issue of 16,844,000 new ordinary shares of RM0.50 each at an issue price of RM1.25 per ordinary share.
b) Offer for sale of 12,328,000 ordinary shares of RM0.50 each at an offer price of RM1.25 per ordinary share.
The issued and paid-up capital of the Company was increased to RM40,000,000 after the public issue.
</a:t>
          </a:r>
        </a:p>
      </xdr:txBody>
    </xdr:sp>
    <xdr:clientData/>
  </xdr:twoCellAnchor>
  <xdr:twoCellAnchor>
    <xdr:from>
      <xdr:col>1</xdr:col>
      <xdr:colOff>19050</xdr:colOff>
      <xdr:row>95</xdr:row>
      <xdr:rowOff>0</xdr:rowOff>
    </xdr:from>
    <xdr:to>
      <xdr:col>8</xdr:col>
      <xdr:colOff>514350</xdr:colOff>
      <xdr:row>95</xdr:row>
      <xdr:rowOff>0</xdr:rowOff>
    </xdr:to>
    <xdr:sp>
      <xdr:nvSpPr>
        <xdr:cNvPr id="17" name="TextBox 19"/>
        <xdr:cNvSpPr txBox="1">
          <a:spLocks noChangeArrowheads="1"/>
        </xdr:cNvSpPr>
      </xdr:nvSpPr>
      <xdr:spPr>
        <a:xfrm>
          <a:off x="323850" y="15420975"/>
          <a:ext cx="625792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95</xdr:row>
      <xdr:rowOff>0</xdr:rowOff>
    </xdr:from>
    <xdr:to>
      <xdr:col>8</xdr:col>
      <xdr:colOff>447675</xdr:colOff>
      <xdr:row>95</xdr:row>
      <xdr:rowOff>0</xdr:rowOff>
    </xdr:to>
    <xdr:sp>
      <xdr:nvSpPr>
        <xdr:cNvPr id="18" name="TextBox 20"/>
        <xdr:cNvSpPr txBox="1">
          <a:spLocks noChangeArrowheads="1"/>
        </xdr:cNvSpPr>
      </xdr:nvSpPr>
      <xdr:spPr>
        <a:xfrm>
          <a:off x="304800" y="15420975"/>
          <a:ext cx="621030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339</xdr:row>
      <xdr:rowOff>0</xdr:rowOff>
    </xdr:from>
    <xdr:to>
      <xdr:col>7</xdr:col>
      <xdr:colOff>876300</xdr:colOff>
      <xdr:row>344</xdr:row>
      <xdr:rowOff>57150</xdr:rowOff>
    </xdr:to>
    <xdr:sp>
      <xdr:nvSpPr>
        <xdr:cNvPr id="19" name="TextBox 21"/>
        <xdr:cNvSpPr txBox="1">
          <a:spLocks noChangeArrowheads="1"/>
        </xdr:cNvSpPr>
      </xdr:nvSpPr>
      <xdr:spPr>
        <a:xfrm>
          <a:off x="314325" y="54368700"/>
          <a:ext cx="5734050" cy="8667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GOODWAY INTEGRATED INDUSTRIES BERHAD</a:t>
          </a:r>
          <a:r>
            <a:rPr lang="en-US" cap="none" sz="1000" b="0" i="0" u="none" baseline="0">
              <a:latin typeface="Times New Roman"/>
              <a:ea typeface="Times New Roman"/>
              <a:cs typeface="Times New Roman"/>
            </a:rPr>
            <a:t>
Lim Hooi Mooi                                                                                                          Kuala Lumpur
Company Secretary MAICSA 0799764                                                                     30 November 2004  </a:t>
          </a:r>
        </a:p>
      </xdr:txBody>
    </xdr:sp>
    <xdr:clientData/>
  </xdr:twoCellAnchor>
  <xdr:twoCellAnchor>
    <xdr:from>
      <xdr:col>1</xdr:col>
      <xdr:colOff>9525</xdr:colOff>
      <xdr:row>286</xdr:row>
      <xdr:rowOff>9525</xdr:rowOff>
    </xdr:from>
    <xdr:to>
      <xdr:col>8</xdr:col>
      <xdr:colOff>47625</xdr:colOff>
      <xdr:row>302</xdr:row>
      <xdr:rowOff>85725</xdr:rowOff>
    </xdr:to>
    <xdr:sp>
      <xdr:nvSpPr>
        <xdr:cNvPr id="20" name="Text 18"/>
        <xdr:cNvSpPr txBox="1">
          <a:spLocks noChangeArrowheads="1"/>
        </xdr:cNvSpPr>
      </xdr:nvSpPr>
      <xdr:spPr>
        <a:xfrm>
          <a:off x="314325" y="45758100"/>
          <a:ext cx="5800725" cy="26670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uses forward foreign exchange contracts to hedge its exposure to foreign exchange rates risk arising from operational, financing and investment activities.
Forward foreign exchange contracts are used to reduce exposure to fluctuations in foreign exchange rates. While these are subject to the risk of market rates changing subsequent to acquisition, such changes are generally offset by opposite effects on the items being hedged.
Forward foreign exchange contracts used for hedging purposes are accounted for on an equivalent basis as the underlying assets, liabilities or net positions. Any profit or loss arising is recognised on the same basis as that arising from the related assets, liabilities or net positions.
Forward foreign exchange contracts that do not qualify for hedge accounting are accounted for as trading instruments and marked to market at balance sheet date. Any profit or loss is recognised in the income statement.
The maturity dates for the forward foreign exchange contracts entered into ranged from 3 to 7 months.</a:t>
          </a:r>
        </a:p>
      </xdr:txBody>
    </xdr:sp>
    <xdr:clientData/>
  </xdr:twoCellAnchor>
  <xdr:twoCellAnchor>
    <xdr:from>
      <xdr:col>1</xdr:col>
      <xdr:colOff>9525</xdr:colOff>
      <xdr:row>30</xdr:row>
      <xdr:rowOff>0</xdr:rowOff>
    </xdr:from>
    <xdr:to>
      <xdr:col>8</xdr:col>
      <xdr:colOff>419100</xdr:colOff>
      <xdr:row>30</xdr:row>
      <xdr:rowOff>0</xdr:rowOff>
    </xdr:to>
    <xdr:sp>
      <xdr:nvSpPr>
        <xdr:cNvPr id="21" name="Text 18"/>
        <xdr:cNvSpPr txBox="1">
          <a:spLocks noChangeArrowheads="1"/>
        </xdr:cNvSpPr>
      </xdr:nvSpPr>
      <xdr:spPr>
        <a:xfrm>
          <a:off x="314325" y="4857750"/>
          <a:ext cx="61722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oneCellAnchor>
    <xdr:from>
      <xdr:col>1</xdr:col>
      <xdr:colOff>619125</xdr:colOff>
      <xdr:row>36</xdr:row>
      <xdr:rowOff>38100</xdr:rowOff>
    </xdr:from>
    <xdr:ext cx="85725" cy="209550"/>
    <xdr:sp>
      <xdr:nvSpPr>
        <xdr:cNvPr id="22" name="TextBox 36"/>
        <xdr:cNvSpPr txBox="1">
          <a:spLocks noChangeArrowheads="1"/>
        </xdr:cNvSpPr>
      </xdr:nvSpPr>
      <xdr:spPr>
        <a:xfrm>
          <a:off x="923925" y="5867400"/>
          <a:ext cx="8572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295275</xdr:colOff>
      <xdr:row>35</xdr:row>
      <xdr:rowOff>0</xdr:rowOff>
    </xdr:from>
    <xdr:ext cx="5762625" cy="390525"/>
    <xdr:sp>
      <xdr:nvSpPr>
        <xdr:cNvPr id="23" name="TextBox 38"/>
        <xdr:cNvSpPr txBox="1">
          <a:spLocks noChangeArrowheads="1"/>
        </xdr:cNvSpPr>
      </xdr:nvSpPr>
      <xdr:spPr>
        <a:xfrm>
          <a:off x="295275" y="5667375"/>
          <a:ext cx="5762625" cy="390525"/>
        </a:xfrm>
        <a:prstGeom prst="rect">
          <a:avLst/>
        </a:prstGeom>
        <a:noFill/>
        <a:ln w="9525" cmpd="sng">
          <a:noFill/>
        </a:ln>
      </xdr:spPr>
      <xdr:txBody>
        <a:bodyPr vertOverflow="clip" wrap="square"/>
        <a:p>
          <a:pPr algn="just">
            <a:defRPr/>
          </a:pPr>
          <a:r>
            <a:rPr lang="en-US" cap="none" sz="1000" b="0" i="0" u="none" baseline="0"/>
            <a:t>There were no items affecting assets, liabilities, equity, net income or cash flows during the current financial period under review that are unusual because of their nature, size or incidence.</a:t>
          </a:r>
        </a:p>
      </xdr:txBody>
    </xdr:sp>
    <xdr:clientData/>
  </xdr:oneCellAnchor>
  <xdr:oneCellAnchor>
    <xdr:from>
      <xdr:col>0</xdr:col>
      <xdr:colOff>295275</xdr:colOff>
      <xdr:row>40</xdr:row>
      <xdr:rowOff>9525</xdr:rowOff>
    </xdr:from>
    <xdr:ext cx="5772150" cy="409575"/>
    <xdr:sp>
      <xdr:nvSpPr>
        <xdr:cNvPr id="24" name="TextBox 39"/>
        <xdr:cNvSpPr txBox="1">
          <a:spLocks noChangeArrowheads="1"/>
        </xdr:cNvSpPr>
      </xdr:nvSpPr>
      <xdr:spPr>
        <a:xfrm>
          <a:off x="295275" y="6486525"/>
          <a:ext cx="5772150" cy="409575"/>
        </a:xfrm>
        <a:prstGeom prst="rect">
          <a:avLst/>
        </a:prstGeom>
        <a:noFill/>
        <a:ln w="9525" cmpd="sng">
          <a:noFill/>
        </a:ln>
      </xdr:spPr>
      <xdr:txBody>
        <a:bodyPr vertOverflow="clip" wrap="square"/>
        <a:p>
          <a:pPr algn="l">
            <a:defRPr/>
          </a:pPr>
          <a:r>
            <a:rPr lang="en-US" cap="none" sz="1000" b="0" i="0" u="none" baseline="0"/>
            <a:t>There were no changes in estimates of amounts reported in prior years that had a material effect on the quarter under review and financial period-to-date.</a:t>
          </a:r>
        </a:p>
      </xdr:txBody>
    </xdr:sp>
    <xdr:clientData/>
  </xdr:oneCellAnchor>
  <xdr:twoCellAnchor>
    <xdr:from>
      <xdr:col>1</xdr:col>
      <xdr:colOff>9525</xdr:colOff>
      <xdr:row>138</xdr:row>
      <xdr:rowOff>9525</xdr:rowOff>
    </xdr:from>
    <xdr:to>
      <xdr:col>7</xdr:col>
      <xdr:colOff>885825</xdr:colOff>
      <xdr:row>143</xdr:row>
      <xdr:rowOff>114300</xdr:rowOff>
    </xdr:to>
    <xdr:sp>
      <xdr:nvSpPr>
        <xdr:cNvPr id="25" name="Text 18"/>
        <xdr:cNvSpPr txBox="1">
          <a:spLocks noChangeArrowheads="1"/>
        </xdr:cNvSpPr>
      </xdr:nvSpPr>
      <xdr:spPr>
        <a:xfrm>
          <a:off x="314325" y="22507575"/>
          <a:ext cx="5743575" cy="9144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On 15 July 2004, GIIB subscribed for 40% of the ordinary share capital comprising of 40,000 shares of EURO 1 each in Goodway Europe S.R.L. ("GWE"), a limited company incorporated in Italy, for cash. GIIB also provided a non-interest bearing shareholders' loan of EURO 40,000 to GWE. The principal activity of GWE is to promote the sale of rubber compound materials in the European market. Goodway group of companies will be the sole supplier of products to GWE.
</a:t>
          </a:r>
        </a:p>
      </xdr:txBody>
    </xdr:sp>
    <xdr:clientData/>
  </xdr:twoCellAnchor>
  <xdr:twoCellAnchor>
    <xdr:from>
      <xdr:col>1</xdr:col>
      <xdr:colOff>9525</xdr:colOff>
      <xdr:row>187</xdr:row>
      <xdr:rowOff>9525</xdr:rowOff>
    </xdr:from>
    <xdr:to>
      <xdr:col>8</xdr:col>
      <xdr:colOff>0</xdr:colOff>
      <xdr:row>188</xdr:row>
      <xdr:rowOff>47625</xdr:rowOff>
    </xdr:to>
    <xdr:sp>
      <xdr:nvSpPr>
        <xdr:cNvPr id="26" name="Text 18"/>
        <xdr:cNvSpPr txBox="1">
          <a:spLocks noChangeArrowheads="1"/>
        </xdr:cNvSpPr>
      </xdr:nvSpPr>
      <xdr:spPr>
        <a:xfrm>
          <a:off x="314325" y="29794200"/>
          <a:ext cx="5753100" cy="2000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Not applicable for this interim report.</a:t>
          </a:r>
        </a:p>
      </xdr:txBody>
    </xdr:sp>
    <xdr:clientData/>
  </xdr:twoCellAnchor>
  <xdr:twoCellAnchor>
    <xdr:from>
      <xdr:col>1</xdr:col>
      <xdr:colOff>9525</xdr:colOff>
      <xdr:row>312</xdr:row>
      <xdr:rowOff>9525</xdr:rowOff>
    </xdr:from>
    <xdr:to>
      <xdr:col>8</xdr:col>
      <xdr:colOff>0</xdr:colOff>
      <xdr:row>315</xdr:row>
      <xdr:rowOff>0</xdr:rowOff>
    </xdr:to>
    <xdr:sp>
      <xdr:nvSpPr>
        <xdr:cNvPr id="27" name="Text 18"/>
        <xdr:cNvSpPr txBox="1">
          <a:spLocks noChangeArrowheads="1"/>
        </xdr:cNvSpPr>
      </xdr:nvSpPr>
      <xdr:spPr>
        <a:xfrm>
          <a:off x="314325" y="49968150"/>
          <a:ext cx="5753100" cy="4762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No dividend has been proposed or declared for the current quarter and the financial period ended 30 September 2004.</a:t>
          </a:r>
        </a:p>
      </xdr:txBody>
    </xdr:sp>
    <xdr:clientData/>
  </xdr:twoCellAnchor>
  <xdr:twoCellAnchor>
    <xdr:from>
      <xdr:col>1</xdr:col>
      <xdr:colOff>9525</xdr:colOff>
      <xdr:row>240</xdr:row>
      <xdr:rowOff>9525</xdr:rowOff>
    </xdr:from>
    <xdr:to>
      <xdr:col>8</xdr:col>
      <xdr:colOff>0</xdr:colOff>
      <xdr:row>242</xdr:row>
      <xdr:rowOff>85725</xdr:rowOff>
    </xdr:to>
    <xdr:sp>
      <xdr:nvSpPr>
        <xdr:cNvPr id="28" name="Text 18"/>
        <xdr:cNvSpPr txBox="1">
          <a:spLocks noChangeArrowheads="1"/>
        </xdr:cNvSpPr>
      </xdr:nvSpPr>
      <xdr:spPr>
        <a:xfrm>
          <a:off x="314325" y="38252400"/>
          <a:ext cx="5753100" cy="4000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proceeds raised from the Public Issue pursuant to the listing of the Company on the Second Board of BMSB amounting to RM21.055 million were utilised as follows:
</a:t>
          </a:r>
        </a:p>
      </xdr:txBody>
    </xdr:sp>
    <xdr:clientData/>
  </xdr:twoCellAnchor>
  <xdr:twoCellAnchor>
    <xdr:from>
      <xdr:col>1</xdr:col>
      <xdr:colOff>9525</xdr:colOff>
      <xdr:row>152</xdr:row>
      <xdr:rowOff>142875</xdr:rowOff>
    </xdr:from>
    <xdr:to>
      <xdr:col>8</xdr:col>
      <xdr:colOff>0</xdr:colOff>
      <xdr:row>154</xdr:row>
      <xdr:rowOff>57150</xdr:rowOff>
    </xdr:to>
    <xdr:sp>
      <xdr:nvSpPr>
        <xdr:cNvPr id="29" name="Text 18"/>
        <xdr:cNvSpPr txBox="1">
          <a:spLocks noChangeArrowheads="1"/>
        </xdr:cNvSpPr>
      </xdr:nvSpPr>
      <xdr:spPr>
        <a:xfrm>
          <a:off x="314325" y="24907875"/>
          <a:ext cx="5753100" cy="2381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are no other outstanding capital commitments at the end of the current quarter. </a:t>
          </a:r>
        </a:p>
      </xdr:txBody>
    </xdr:sp>
    <xdr:clientData/>
  </xdr:twoCellAnchor>
  <xdr:oneCellAnchor>
    <xdr:from>
      <xdr:col>0</xdr:col>
      <xdr:colOff>276225</xdr:colOff>
      <xdr:row>332</xdr:row>
      <xdr:rowOff>9525</xdr:rowOff>
    </xdr:from>
    <xdr:ext cx="5781675" cy="381000"/>
    <xdr:sp>
      <xdr:nvSpPr>
        <xdr:cNvPr id="30" name="TextBox 47"/>
        <xdr:cNvSpPr txBox="1">
          <a:spLocks noChangeArrowheads="1"/>
        </xdr:cNvSpPr>
      </xdr:nvSpPr>
      <xdr:spPr>
        <a:xfrm>
          <a:off x="276225" y="53244750"/>
          <a:ext cx="5781675" cy="381000"/>
        </a:xfrm>
        <a:prstGeom prst="rect">
          <a:avLst/>
        </a:prstGeom>
        <a:noFill/>
        <a:ln w="9525" cmpd="sng">
          <a:noFill/>
        </a:ln>
      </xdr:spPr>
      <xdr:txBody>
        <a:bodyPr vertOverflow="clip" wrap="square"/>
        <a:p>
          <a:pPr algn="just">
            <a:defRPr/>
          </a:pPr>
          <a:r>
            <a:rPr lang="en-US" cap="none" sz="1000" b="0" i="0" u="none" baseline="0"/>
            <a:t>Not applicable for the Group as the effect on the earnings per share from the assumed exercise of share options is anti-dilutive.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announcements.bursamalaysia.com/Documents%20and%20Settings\William\Local%20Settings\Temporary%20Internet%20Files\OLK116\GW%201Q2005%20Qtrly%20Rp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sheetName val="BS"/>
      <sheetName val="Equity"/>
      <sheetName val="CashFlow"/>
      <sheetName val="Notes"/>
    </sheetNames>
    <sheetDataSet>
      <sheetData sheetId="0">
        <row r="2">
          <cell r="A2" t="str">
            <v>GOODWAY INTEGRATED INDUSTRIES BERHAD</v>
          </cell>
        </row>
        <row r="3">
          <cell r="A3" t="str">
            <v>(Company No. 618972-T)</v>
          </cell>
        </row>
        <row r="8">
          <cell r="A8" t="str">
            <v>(The figures have not been audited)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52"/>
  <sheetViews>
    <sheetView showGridLines="0" zoomScale="90" zoomScaleNormal="90" workbookViewId="0" topLeftCell="A1">
      <selection activeCell="A23" sqref="A23"/>
    </sheetView>
  </sheetViews>
  <sheetFormatPr defaultColWidth="9.140625" defaultRowHeight="12.75"/>
  <cols>
    <col min="1" max="1" width="40.140625" style="7" customWidth="1"/>
    <col min="2" max="2" width="12.57421875" style="7" customWidth="1"/>
    <col min="3" max="3" width="1.7109375" style="7" customWidth="1"/>
    <col min="4" max="4" width="11.57421875" style="10" customWidth="1"/>
    <col min="5" max="5" width="2.00390625" style="7" customWidth="1"/>
    <col min="6" max="6" width="11.140625" style="10" customWidth="1"/>
    <col min="7" max="7" width="2.00390625" style="7" customWidth="1"/>
    <col min="8" max="8" width="12.28125" style="10" customWidth="1"/>
    <col min="9" max="16384" width="9.140625" style="7" customWidth="1"/>
  </cols>
  <sheetData>
    <row r="1" spans="1:8" ht="12.75">
      <c r="A1" s="6" t="s">
        <v>3</v>
      </c>
      <c r="B1" s="6"/>
      <c r="C1" s="6"/>
      <c r="D1" s="6"/>
      <c r="E1" s="6"/>
      <c r="F1" s="6"/>
      <c r="G1" s="6"/>
      <c r="H1" s="6"/>
    </row>
    <row r="2" spans="1:8" ht="12.75">
      <c r="A2" s="8" t="s">
        <v>4</v>
      </c>
      <c r="B2" s="6"/>
      <c r="C2" s="6"/>
      <c r="D2" s="6"/>
      <c r="E2" s="6"/>
      <c r="F2" s="6"/>
      <c r="G2" s="6"/>
      <c r="H2" s="6"/>
    </row>
    <row r="3" spans="1:8" ht="12.75">
      <c r="A3" s="8"/>
      <c r="B3" s="6"/>
      <c r="C3" s="6"/>
      <c r="D3" s="6"/>
      <c r="E3" s="6"/>
      <c r="F3" s="6"/>
      <c r="G3" s="6"/>
      <c r="H3" s="6"/>
    </row>
    <row r="5" ht="12.75">
      <c r="A5" s="9" t="s">
        <v>5</v>
      </c>
    </row>
    <row r="6" ht="12.75">
      <c r="A6" s="9" t="s">
        <v>111</v>
      </c>
    </row>
    <row r="7" spans="1:2" ht="12.75">
      <c r="A7" s="9" t="s">
        <v>6</v>
      </c>
      <c r="B7" s="10"/>
    </row>
    <row r="8" spans="1:2" ht="12.75">
      <c r="A8" s="9"/>
      <c r="B8" s="10"/>
    </row>
    <row r="9" spans="1:8" ht="12.75">
      <c r="A9" s="9"/>
      <c r="B9" s="113" t="s">
        <v>7</v>
      </c>
      <c r="C9" s="113"/>
      <c r="D9" s="113"/>
      <c r="F9" s="113" t="s">
        <v>8</v>
      </c>
      <c r="G9" s="113"/>
      <c r="H9" s="113"/>
    </row>
    <row r="10" spans="2:8" ht="12.75">
      <c r="B10" s="10"/>
      <c r="C10" s="10"/>
      <c r="D10" s="10" t="s">
        <v>9</v>
      </c>
      <c r="E10" s="10"/>
      <c r="G10" s="10"/>
      <c r="H10" s="10" t="s">
        <v>9</v>
      </c>
    </row>
    <row r="11" spans="2:8" ht="12.75">
      <c r="B11" s="10" t="s">
        <v>10</v>
      </c>
      <c r="C11" s="10"/>
      <c r="D11" s="10" t="s">
        <v>11</v>
      </c>
      <c r="E11" s="10"/>
      <c r="F11" s="10" t="s">
        <v>10</v>
      </c>
      <c r="G11" s="10"/>
      <c r="H11" s="10" t="s">
        <v>11</v>
      </c>
    </row>
    <row r="12" spans="2:8" ht="12.75">
      <c r="B12" s="10" t="s">
        <v>12</v>
      </c>
      <c r="C12" s="10"/>
      <c r="D12" s="10" t="s">
        <v>12</v>
      </c>
      <c r="E12" s="10"/>
      <c r="F12" s="10" t="s">
        <v>13</v>
      </c>
      <c r="G12" s="10"/>
      <c r="H12" s="10" t="s">
        <v>14</v>
      </c>
    </row>
    <row r="13" spans="2:8" ht="12.75">
      <c r="B13" s="11" t="s">
        <v>113</v>
      </c>
      <c r="C13" s="11"/>
      <c r="D13" s="11" t="s">
        <v>114</v>
      </c>
      <c r="E13" s="11"/>
      <c r="F13" s="11" t="s">
        <v>113</v>
      </c>
      <c r="G13" s="11"/>
      <c r="H13" s="11" t="s">
        <v>114</v>
      </c>
    </row>
    <row r="14" spans="2:8" ht="12.75">
      <c r="B14" s="10" t="s">
        <v>96</v>
      </c>
      <c r="D14" s="10" t="s">
        <v>96</v>
      </c>
      <c r="F14" s="10" t="s">
        <v>96</v>
      </c>
      <c r="H14" s="10" t="s">
        <v>96</v>
      </c>
    </row>
    <row r="15" ht="12.75">
      <c r="H15" s="4"/>
    </row>
    <row r="16" spans="1:8" s="3" customFormat="1" ht="12.75">
      <c r="A16" s="3" t="s">
        <v>102</v>
      </c>
      <c r="B16" s="3">
        <v>29923</v>
      </c>
      <c r="D16" s="4">
        <v>0</v>
      </c>
      <c r="F16" s="3">
        <v>80858</v>
      </c>
      <c r="H16" s="4">
        <v>0</v>
      </c>
    </row>
    <row r="17" spans="4:8" s="3" customFormat="1" ht="12.75">
      <c r="D17" s="4"/>
      <c r="H17" s="4"/>
    </row>
    <row r="18" spans="1:8" s="3" customFormat="1" ht="12.75">
      <c r="A18" s="3" t="s">
        <v>105</v>
      </c>
      <c r="B18" s="3">
        <v>-24810</v>
      </c>
      <c r="D18" s="4">
        <v>0</v>
      </c>
      <c r="F18" s="3">
        <v>-65034</v>
      </c>
      <c r="H18" s="4">
        <v>0</v>
      </c>
    </row>
    <row r="19" spans="2:8" s="3" customFormat="1" ht="12.75">
      <c r="B19" s="5"/>
      <c r="D19" s="5"/>
      <c r="F19" s="5"/>
      <c r="H19" s="5"/>
    </row>
    <row r="20" spans="1:8" s="3" customFormat="1" ht="12.75">
      <c r="A20" s="3" t="s">
        <v>15</v>
      </c>
      <c r="B20" s="3">
        <v>5113</v>
      </c>
      <c r="D20" s="3">
        <v>0</v>
      </c>
      <c r="F20" s="3">
        <v>15824</v>
      </c>
      <c r="H20" s="3">
        <v>0</v>
      </c>
    </row>
    <row r="21" spans="4:8" s="3" customFormat="1" ht="12.75">
      <c r="D21" s="4"/>
      <c r="H21" s="4"/>
    </row>
    <row r="22" spans="1:8" s="3" customFormat="1" ht="12.75">
      <c r="A22" s="7" t="s">
        <v>16</v>
      </c>
      <c r="B22" s="3">
        <v>-2367</v>
      </c>
      <c r="D22" s="4">
        <v>0</v>
      </c>
      <c r="F22" s="3">
        <v>-9255</v>
      </c>
      <c r="H22" s="4">
        <v>0</v>
      </c>
    </row>
    <row r="23" spans="1:8" s="3" customFormat="1" ht="12.75">
      <c r="A23" s="7"/>
      <c r="D23" s="4"/>
      <c r="H23" s="4"/>
    </row>
    <row r="24" spans="1:8" s="3" customFormat="1" ht="12.75">
      <c r="A24" s="7" t="s">
        <v>106</v>
      </c>
      <c r="B24" s="3">
        <v>223</v>
      </c>
      <c r="D24" s="4">
        <v>0</v>
      </c>
      <c r="F24" s="3">
        <v>2226</v>
      </c>
      <c r="H24" s="4">
        <v>0</v>
      </c>
    </row>
    <row r="25" spans="1:8" s="3" customFormat="1" ht="12.75">
      <c r="A25" s="7"/>
      <c r="B25" s="12"/>
      <c r="D25" s="5">
        <v>0</v>
      </c>
      <c r="F25" s="12"/>
      <c r="H25" s="12"/>
    </row>
    <row r="26" spans="1:8" s="3" customFormat="1" ht="12.75">
      <c r="A26" s="7" t="s">
        <v>17</v>
      </c>
      <c r="B26" s="4">
        <v>2969</v>
      </c>
      <c r="C26" s="4">
        <v>0</v>
      </c>
      <c r="D26" s="4">
        <v>0</v>
      </c>
      <c r="F26" s="4">
        <v>8795</v>
      </c>
      <c r="G26" s="4">
        <v>0</v>
      </c>
      <c r="H26" s="4">
        <v>0</v>
      </c>
    </row>
    <row r="27" s="3" customFormat="1" ht="12.75">
      <c r="A27" s="7"/>
    </row>
    <row r="28" spans="1:8" s="3" customFormat="1" ht="12.75">
      <c r="A28" s="7" t="s">
        <v>18</v>
      </c>
      <c r="B28" s="4">
        <v>-491</v>
      </c>
      <c r="D28" s="4">
        <v>0</v>
      </c>
      <c r="F28" s="4">
        <v>-1463</v>
      </c>
      <c r="H28" s="4">
        <v>0</v>
      </c>
    </row>
    <row r="29" spans="1:8" s="3" customFormat="1" ht="12.75">
      <c r="A29" s="7"/>
      <c r="B29" s="12"/>
      <c r="D29" s="12"/>
      <c r="F29" s="12"/>
      <c r="H29" s="12"/>
    </row>
    <row r="30" spans="1:8" s="3" customFormat="1" ht="12.75">
      <c r="A30" s="7" t="s">
        <v>107</v>
      </c>
      <c r="B30" s="15">
        <v>2478</v>
      </c>
      <c r="D30" s="15">
        <v>0</v>
      </c>
      <c r="F30" s="15">
        <v>7332</v>
      </c>
      <c r="H30" s="15">
        <v>0</v>
      </c>
    </row>
    <row r="31" spans="1:8" s="3" customFormat="1" ht="12.75">
      <c r="A31" s="7"/>
      <c r="B31" s="15"/>
      <c r="D31" s="15"/>
      <c r="F31" s="15"/>
      <c r="H31" s="15"/>
    </row>
    <row r="32" spans="1:8" s="3" customFormat="1" ht="12.75">
      <c r="A32" s="7" t="s">
        <v>108</v>
      </c>
      <c r="B32" s="15">
        <v>-41</v>
      </c>
      <c r="D32" s="15">
        <v>0</v>
      </c>
      <c r="F32" s="15">
        <v>-41</v>
      </c>
      <c r="H32" s="15">
        <v>0</v>
      </c>
    </row>
    <row r="33" spans="1:8" s="3" customFormat="1" ht="12.75">
      <c r="A33" s="7"/>
      <c r="B33" s="12"/>
      <c r="D33" s="12"/>
      <c r="F33" s="12"/>
      <c r="H33" s="12"/>
    </row>
    <row r="34" spans="1:8" s="3" customFormat="1" ht="12.75">
      <c r="A34" s="7" t="s">
        <v>103</v>
      </c>
      <c r="B34" s="4">
        <v>2437</v>
      </c>
      <c r="D34" s="4">
        <v>0</v>
      </c>
      <c r="F34" s="4">
        <v>7291</v>
      </c>
      <c r="H34" s="4">
        <v>0</v>
      </c>
    </row>
    <row r="35" spans="1:8" s="3" customFormat="1" ht="12.75">
      <c r="A35" s="7"/>
      <c r="B35" s="4"/>
      <c r="D35" s="4"/>
      <c r="F35" s="4"/>
      <c r="H35" s="4"/>
    </row>
    <row r="36" spans="1:8" s="3" customFormat="1" ht="12.75">
      <c r="A36" s="7" t="s">
        <v>95</v>
      </c>
      <c r="B36" s="4">
        <v>-351</v>
      </c>
      <c r="D36" s="4">
        <v>0</v>
      </c>
      <c r="F36" s="4">
        <v>-1011</v>
      </c>
      <c r="H36" s="4">
        <v>0</v>
      </c>
    </row>
    <row r="37" spans="1:8" s="3" customFormat="1" ht="12.75">
      <c r="A37" s="7"/>
      <c r="B37" s="12"/>
      <c r="D37" s="12"/>
      <c r="F37" s="12"/>
      <c r="H37" s="12"/>
    </row>
    <row r="38" spans="1:8" s="3" customFormat="1" ht="12.75">
      <c r="A38" s="7" t="s">
        <v>19</v>
      </c>
      <c r="B38" s="13">
        <v>2086</v>
      </c>
      <c r="D38" s="13">
        <v>0</v>
      </c>
      <c r="F38" s="13">
        <v>6280</v>
      </c>
      <c r="H38" s="13">
        <v>0</v>
      </c>
    </row>
    <row r="39" spans="2:8" s="3" customFormat="1" ht="12.75">
      <c r="B39" s="14"/>
      <c r="C39" s="14"/>
      <c r="D39" s="15"/>
      <c r="E39" s="14"/>
      <c r="F39" s="14"/>
      <c r="G39" s="14"/>
      <c r="H39" s="15"/>
    </row>
    <row r="40" spans="1:8" s="3" customFormat="1" ht="12.75">
      <c r="A40" s="7" t="s">
        <v>110</v>
      </c>
      <c r="B40" s="3">
        <v>-67</v>
      </c>
      <c r="D40" s="4">
        <v>0</v>
      </c>
      <c r="F40" s="3">
        <v>-233</v>
      </c>
      <c r="H40" s="4">
        <v>0</v>
      </c>
    </row>
    <row r="41" spans="2:8" s="3" customFormat="1" ht="12.75">
      <c r="B41" s="12"/>
      <c r="D41" s="12"/>
      <c r="F41" s="12"/>
      <c r="H41" s="12"/>
    </row>
    <row r="42" spans="1:8" s="3" customFormat="1" ht="12.75">
      <c r="A42" s="7" t="s">
        <v>20</v>
      </c>
      <c r="B42" s="14">
        <v>2019</v>
      </c>
      <c r="D42" s="14">
        <v>0</v>
      </c>
      <c r="F42" s="14">
        <v>6047</v>
      </c>
      <c r="H42" s="14">
        <v>0</v>
      </c>
    </row>
    <row r="43" spans="1:8" s="3" customFormat="1" ht="12.75">
      <c r="A43" s="7"/>
      <c r="B43" s="14"/>
      <c r="C43" s="14"/>
      <c r="D43" s="15"/>
      <c r="E43" s="14"/>
      <c r="F43" s="14"/>
      <c r="G43" s="14"/>
      <c r="H43" s="15"/>
    </row>
    <row r="44" spans="1:8" s="3" customFormat="1" ht="12.75">
      <c r="A44" s="7" t="s">
        <v>193</v>
      </c>
      <c r="B44" s="16">
        <v>0</v>
      </c>
      <c r="C44" s="17"/>
      <c r="D44" s="18">
        <v>0</v>
      </c>
      <c r="E44" s="17"/>
      <c r="F44" s="101">
        <v>-2816</v>
      </c>
      <c r="H44" s="15">
        <v>0</v>
      </c>
    </row>
    <row r="45" spans="1:8" s="3" customFormat="1" ht="12.75">
      <c r="A45" s="7"/>
      <c r="B45" s="101"/>
      <c r="C45" s="17"/>
      <c r="D45" s="18"/>
      <c r="E45" s="17"/>
      <c r="F45" s="101"/>
      <c r="H45" s="15"/>
    </row>
    <row r="46" spans="1:8" s="3" customFormat="1" ht="13.5" thickBot="1">
      <c r="A46" s="7" t="s">
        <v>194</v>
      </c>
      <c r="B46" s="102">
        <v>2019</v>
      </c>
      <c r="C46" s="17"/>
      <c r="D46" s="65">
        <v>0</v>
      </c>
      <c r="E46" s="17"/>
      <c r="F46" s="102">
        <v>3231</v>
      </c>
      <c r="H46" s="106"/>
    </row>
    <row r="47" spans="1:8" s="3" customFormat="1" ht="13.5" thickTop="1">
      <c r="A47" s="7"/>
      <c r="B47" s="16"/>
      <c r="C47" s="17"/>
      <c r="D47" s="18"/>
      <c r="E47" s="17"/>
      <c r="F47" s="105"/>
      <c r="H47" s="15"/>
    </row>
    <row r="48" spans="1:8" s="3" customFormat="1" ht="13.5" thickBot="1">
      <c r="A48" s="19" t="s">
        <v>195</v>
      </c>
      <c r="B48" s="107">
        <f>+Notes!G329</f>
        <v>6.61403393828212</v>
      </c>
      <c r="C48" s="17"/>
      <c r="D48" s="20">
        <v>0</v>
      </c>
      <c r="E48" s="17"/>
      <c r="F48" s="107">
        <f>+Notes!H329</f>
        <v>10.58441983882592</v>
      </c>
      <c r="H48" s="21">
        <v>0</v>
      </c>
    </row>
    <row r="49" spans="1:8" s="3" customFormat="1" ht="13.5" thickTop="1">
      <c r="A49" s="7"/>
      <c r="B49" s="108"/>
      <c r="D49" s="4"/>
      <c r="F49" s="109"/>
      <c r="H49" s="4"/>
    </row>
    <row r="50" spans="1:8" s="3" customFormat="1" ht="12.75">
      <c r="A50" s="7"/>
      <c r="B50" s="22"/>
      <c r="D50" s="15"/>
      <c r="F50" s="22"/>
      <c r="H50" s="15"/>
    </row>
    <row r="51" spans="4:8" s="3" customFormat="1" ht="12.75">
      <c r="D51" s="4"/>
      <c r="F51" s="4"/>
      <c r="H51" s="4"/>
    </row>
    <row r="52" spans="1:8" ht="12.75">
      <c r="A52" s="24"/>
      <c r="B52" s="24"/>
      <c r="C52" s="24"/>
      <c r="D52" s="24"/>
      <c r="E52" s="24"/>
      <c r="F52" s="24"/>
      <c r="G52" s="24"/>
      <c r="H52" s="24"/>
    </row>
  </sheetData>
  <mergeCells count="2">
    <mergeCell ref="B9:D9"/>
    <mergeCell ref="F9:H9"/>
  </mergeCells>
  <printOptions horizontalCentered="1"/>
  <pageMargins left="1" right="0.5" top="0.75" bottom="0.75" header="0.5" footer="0.5"/>
  <pageSetup blackAndWhite="1" fitToHeight="1" fitToWidth="1" horizontalDpi="300" verticalDpi="300" orientation="portrait" scale="9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163"/>
  <sheetViews>
    <sheetView showGridLines="0" workbookViewId="0" topLeftCell="A1">
      <selection activeCell="B49" sqref="B49"/>
    </sheetView>
  </sheetViews>
  <sheetFormatPr defaultColWidth="9.140625" defaultRowHeight="12.75"/>
  <cols>
    <col min="1" max="1" width="50.140625" style="7" customWidth="1"/>
    <col min="2" max="2" width="12.57421875" style="7" customWidth="1"/>
    <col min="3" max="3" width="1.7109375" style="7" customWidth="1"/>
    <col min="4" max="4" width="12.57421875" style="10" bestFit="1" customWidth="1"/>
    <col min="5" max="5" width="2.00390625" style="7" customWidth="1"/>
    <col min="7" max="7" width="2.00390625" style="7" customWidth="1"/>
    <col min="8" max="8" width="11.28125" style="10" bestFit="1" customWidth="1"/>
    <col min="9" max="9" width="10.28125" style="10" bestFit="1" customWidth="1"/>
    <col min="10" max="11" width="11.28125" style="10" customWidth="1"/>
    <col min="12" max="16384" width="9.140625" style="7" customWidth="1"/>
  </cols>
  <sheetData>
    <row r="1" ht="12.75">
      <c r="A1" s="6" t="str">
        <f>'[1]IS'!A2</f>
        <v>GOODWAY INTEGRATED INDUSTRIES BERHAD</v>
      </c>
    </row>
    <row r="2" ht="12.75">
      <c r="A2" s="8" t="str">
        <f>'[1]IS'!A3</f>
        <v>(Company No. 618972-T)</v>
      </c>
    </row>
    <row r="3" ht="12.75">
      <c r="A3" s="8"/>
    </row>
    <row r="5" ht="12.75">
      <c r="A5" s="9" t="s">
        <v>115</v>
      </c>
    </row>
    <row r="6" ht="12.75">
      <c r="A6" s="9" t="str">
        <f>'[1]IS'!A8</f>
        <v>(The figures have not been audited)</v>
      </c>
    </row>
    <row r="7" ht="12.75">
      <c r="B7" s="10"/>
    </row>
    <row r="8" spans="2:4" ht="12.75">
      <c r="B8" s="10"/>
      <c r="D8" s="10" t="s">
        <v>21</v>
      </c>
    </row>
    <row r="9" spans="2:4" ht="12.75">
      <c r="B9" s="10" t="s">
        <v>22</v>
      </c>
      <c r="D9" s="10" t="s">
        <v>23</v>
      </c>
    </row>
    <row r="10" spans="2:4" ht="12.75">
      <c r="B10" s="10" t="s">
        <v>24</v>
      </c>
      <c r="D10" s="10" t="s">
        <v>25</v>
      </c>
    </row>
    <row r="11" spans="2:4" ht="12.75">
      <c r="B11" s="10" t="s">
        <v>12</v>
      </c>
      <c r="D11" s="10" t="s">
        <v>26</v>
      </c>
    </row>
    <row r="12" spans="2:4" ht="12.75">
      <c r="B12" s="25" t="s">
        <v>113</v>
      </c>
      <c r="D12" s="25" t="s">
        <v>27</v>
      </c>
    </row>
    <row r="13" spans="2:4" ht="12.75">
      <c r="B13" s="10" t="s">
        <v>96</v>
      </c>
      <c r="D13" s="10" t="s">
        <v>96</v>
      </c>
    </row>
    <row r="14" spans="8:9" ht="12.75">
      <c r="H14" s="86"/>
      <c r="I14" s="86"/>
    </row>
    <row r="15" spans="1:11" s="3" customFormat="1" ht="12.75">
      <c r="A15" s="26" t="s">
        <v>90</v>
      </c>
      <c r="B15" s="3">
        <v>38283</v>
      </c>
      <c r="D15" s="4">
        <v>0</v>
      </c>
      <c r="H15" s="14"/>
      <c r="I15" s="15"/>
      <c r="J15" s="4"/>
      <c r="K15" s="4"/>
    </row>
    <row r="16" spans="1:11" s="3" customFormat="1" ht="12.75">
      <c r="A16" s="26" t="s">
        <v>203</v>
      </c>
      <c r="B16" s="3">
        <v>145</v>
      </c>
      <c r="D16" s="4">
        <v>0</v>
      </c>
      <c r="H16" s="14"/>
      <c r="I16" s="15"/>
      <c r="J16" s="4"/>
      <c r="K16" s="4"/>
    </row>
    <row r="17" spans="1:11" s="3" customFormat="1" ht="12.75">
      <c r="A17" s="26" t="s">
        <v>101</v>
      </c>
      <c r="B17" s="3">
        <v>1471</v>
      </c>
      <c r="D17" s="4">
        <v>0</v>
      </c>
      <c r="H17" s="14"/>
      <c r="I17" s="15"/>
      <c r="J17" s="4"/>
      <c r="K17" s="4"/>
    </row>
    <row r="18" spans="1:11" s="3" customFormat="1" ht="12.75">
      <c r="A18" s="26" t="s">
        <v>28</v>
      </c>
      <c r="B18" s="3">
        <v>563</v>
      </c>
      <c r="D18" s="4">
        <v>0</v>
      </c>
      <c r="H18" s="14"/>
      <c r="I18" s="15"/>
      <c r="J18" s="4"/>
      <c r="K18" s="4"/>
    </row>
    <row r="19" spans="1:11" s="3" customFormat="1" ht="12.75">
      <c r="A19" s="26"/>
      <c r="D19" s="4"/>
      <c r="H19" s="14"/>
      <c r="I19" s="15"/>
      <c r="J19" s="4"/>
      <c r="K19" s="4"/>
    </row>
    <row r="20" spans="1:11" s="3" customFormat="1" ht="12.75">
      <c r="A20" s="26" t="s">
        <v>91</v>
      </c>
      <c r="D20" s="4"/>
      <c r="H20" s="14"/>
      <c r="I20" s="15"/>
      <c r="J20" s="4"/>
      <c r="K20" s="4"/>
    </row>
    <row r="21" spans="1:11" s="3" customFormat="1" ht="12.75">
      <c r="A21" s="14" t="s">
        <v>92</v>
      </c>
      <c r="B21" s="27">
        <v>15749</v>
      </c>
      <c r="C21" s="14"/>
      <c r="D21" s="28">
        <v>0</v>
      </c>
      <c r="E21" s="14"/>
      <c r="G21" s="14"/>
      <c r="H21" s="14"/>
      <c r="I21" s="15"/>
      <c r="J21" s="4"/>
      <c r="K21" s="4"/>
    </row>
    <row r="22" spans="1:11" s="3" customFormat="1" ht="12.75">
      <c r="A22" s="14" t="s">
        <v>1</v>
      </c>
      <c r="B22" s="29">
        <v>28068</v>
      </c>
      <c r="C22" s="14"/>
      <c r="D22" s="30">
        <v>0</v>
      </c>
      <c r="E22" s="14"/>
      <c r="G22" s="14"/>
      <c r="H22" s="14"/>
      <c r="I22" s="15"/>
      <c r="J22" s="4"/>
      <c r="K22" s="4"/>
    </row>
    <row r="23" spans="1:11" s="3" customFormat="1" ht="12.75">
      <c r="A23" s="14" t="s">
        <v>97</v>
      </c>
      <c r="B23" s="29">
        <v>280</v>
      </c>
      <c r="C23" s="14"/>
      <c r="D23" s="30">
        <v>0</v>
      </c>
      <c r="E23" s="14"/>
      <c r="G23" s="14"/>
      <c r="H23" s="14"/>
      <c r="I23" s="15"/>
      <c r="J23" s="4"/>
      <c r="K23" s="4"/>
    </row>
    <row r="24" spans="1:11" s="3" customFormat="1" ht="12.75">
      <c r="A24" s="14" t="s">
        <v>93</v>
      </c>
      <c r="B24" s="29">
        <v>12348</v>
      </c>
      <c r="C24" s="14"/>
      <c r="D24" s="31" t="s">
        <v>29</v>
      </c>
      <c r="E24" s="14"/>
      <c r="G24" s="14"/>
      <c r="H24" s="14"/>
      <c r="I24" s="15"/>
      <c r="J24" s="4"/>
      <c r="K24" s="4"/>
    </row>
    <row r="25" spans="1:11" s="3" customFormat="1" ht="12.75">
      <c r="A25" s="14" t="s">
        <v>146</v>
      </c>
      <c r="B25" s="29">
        <v>10719</v>
      </c>
      <c r="C25" s="14"/>
      <c r="D25" s="30">
        <v>0</v>
      </c>
      <c r="E25" s="14"/>
      <c r="G25" s="14"/>
      <c r="H25" s="14"/>
      <c r="I25" s="15"/>
      <c r="J25" s="4"/>
      <c r="K25" s="4"/>
    </row>
    <row r="26" spans="1:11" s="3" customFormat="1" ht="12.75">
      <c r="A26" s="14" t="s">
        <v>204</v>
      </c>
      <c r="B26" s="29">
        <v>183</v>
      </c>
      <c r="C26" s="14"/>
      <c r="D26" s="30">
        <v>0</v>
      </c>
      <c r="E26" s="14"/>
      <c r="G26" s="14"/>
      <c r="H26" s="14"/>
      <c r="I26" s="15"/>
      <c r="J26" s="4"/>
      <c r="K26" s="4"/>
    </row>
    <row r="27" spans="1:11" s="3" customFormat="1" ht="12.75">
      <c r="A27" s="14"/>
      <c r="B27" s="32">
        <v>67347</v>
      </c>
      <c r="C27" s="14"/>
      <c r="D27" s="32">
        <f>SUM(D21:D26)</f>
        <v>0</v>
      </c>
      <c r="E27" s="14"/>
      <c r="G27" s="14"/>
      <c r="H27" s="14"/>
      <c r="I27" s="15"/>
      <c r="J27" s="4"/>
      <c r="K27" s="4"/>
    </row>
    <row r="28" spans="1:11" s="3" customFormat="1" ht="12.75">
      <c r="A28" s="33" t="s">
        <v>94</v>
      </c>
      <c r="B28" s="29"/>
      <c r="C28" s="14"/>
      <c r="D28" s="30"/>
      <c r="E28" s="14"/>
      <c r="G28" s="14"/>
      <c r="H28" s="14"/>
      <c r="I28" s="15"/>
      <c r="J28" s="4"/>
      <c r="K28" s="4"/>
    </row>
    <row r="29" spans="1:11" s="3" customFormat="1" ht="12.75">
      <c r="A29" s="14" t="s">
        <v>0</v>
      </c>
      <c r="B29" s="29">
        <v>8157</v>
      </c>
      <c r="C29" s="14"/>
      <c r="D29" s="30">
        <v>0</v>
      </c>
      <c r="E29" s="14"/>
      <c r="G29" s="14"/>
      <c r="H29" s="14"/>
      <c r="I29" s="15"/>
      <c r="J29" s="4"/>
      <c r="K29" s="4"/>
    </row>
    <row r="30" spans="1:11" s="3" customFormat="1" ht="12.75">
      <c r="A30" s="14" t="s">
        <v>30</v>
      </c>
      <c r="B30" s="29">
        <v>35187</v>
      </c>
      <c r="C30" s="14"/>
      <c r="D30" s="30">
        <v>0</v>
      </c>
      <c r="E30" s="14"/>
      <c r="G30" s="14"/>
      <c r="H30" s="14"/>
      <c r="I30" s="15"/>
      <c r="J30" s="4"/>
      <c r="K30" s="4"/>
    </row>
    <row r="31" spans="1:11" s="3" customFormat="1" ht="12.75">
      <c r="A31" s="14" t="s">
        <v>95</v>
      </c>
      <c r="B31" s="29">
        <v>791</v>
      </c>
      <c r="C31" s="14"/>
      <c r="D31" s="30">
        <v>0</v>
      </c>
      <c r="E31" s="14"/>
      <c r="G31" s="14"/>
      <c r="H31" s="14"/>
      <c r="I31" s="15"/>
      <c r="J31" s="4"/>
      <c r="K31" s="4"/>
    </row>
    <row r="32" spans="1:11" s="3" customFormat="1" ht="12.75">
      <c r="A32" s="14"/>
      <c r="B32" s="32">
        <v>44135</v>
      </c>
      <c r="C32" s="14"/>
      <c r="D32" s="32">
        <f>SUM(D29:D31)</f>
        <v>0</v>
      </c>
      <c r="E32" s="14"/>
      <c r="G32" s="14"/>
      <c r="H32" s="14"/>
      <c r="I32" s="15"/>
      <c r="J32" s="4"/>
      <c r="K32" s="4"/>
    </row>
    <row r="33" spans="4:11" s="3" customFormat="1" ht="12.75">
      <c r="D33" s="4"/>
      <c r="H33" s="14"/>
      <c r="I33" s="15"/>
      <c r="J33" s="4"/>
      <c r="K33" s="4"/>
    </row>
    <row r="34" spans="1:11" s="3" customFormat="1" ht="12.75">
      <c r="A34" s="26" t="s">
        <v>98</v>
      </c>
      <c r="B34" s="3">
        <v>23212</v>
      </c>
      <c r="D34" s="3">
        <f>+D27-D32</f>
        <v>0</v>
      </c>
      <c r="H34" s="14"/>
      <c r="I34" s="14"/>
      <c r="J34" s="4"/>
      <c r="K34" s="4"/>
    </row>
    <row r="35" spans="8:11" s="3" customFormat="1" ht="12.75">
      <c r="H35" s="14"/>
      <c r="I35" s="15"/>
      <c r="J35" s="4"/>
      <c r="K35" s="4"/>
    </row>
    <row r="36" spans="2:11" s="3" customFormat="1" ht="13.5" thickBot="1">
      <c r="B36" s="34">
        <v>63674</v>
      </c>
      <c r="D36" s="34">
        <f>D15+D17+D34</f>
        <v>0</v>
      </c>
      <c r="H36" s="14"/>
      <c r="I36" s="14"/>
      <c r="J36" s="4"/>
      <c r="K36" s="4"/>
    </row>
    <row r="37" spans="8:11" s="3" customFormat="1" ht="13.5" thickTop="1">
      <c r="H37" s="14"/>
      <c r="I37" s="15"/>
      <c r="J37" s="4"/>
      <c r="K37" s="4"/>
    </row>
    <row r="38" spans="1:9" ht="12.75">
      <c r="A38" s="9" t="s">
        <v>99</v>
      </c>
      <c r="B38" s="3">
        <v>40000</v>
      </c>
      <c r="D38" s="35" t="s">
        <v>29</v>
      </c>
      <c r="H38" s="14"/>
      <c r="I38" s="86"/>
    </row>
    <row r="39" spans="1:9" ht="12.75">
      <c r="A39" s="9" t="s">
        <v>192</v>
      </c>
      <c r="B39" s="3">
        <v>14804</v>
      </c>
      <c r="D39" s="35">
        <v>0</v>
      </c>
      <c r="H39" s="14"/>
      <c r="I39" s="86"/>
    </row>
    <row r="40" spans="1:9" ht="12.75">
      <c r="A40" s="9"/>
      <c r="B40" s="3"/>
      <c r="D40" s="35"/>
      <c r="H40" s="14"/>
      <c r="I40" s="86"/>
    </row>
    <row r="41" spans="1:9" ht="12.75">
      <c r="A41" s="9" t="s">
        <v>31</v>
      </c>
      <c r="B41" s="36">
        <v>54804</v>
      </c>
      <c r="D41" s="36">
        <f>SUM(D38:D39)</f>
        <v>0</v>
      </c>
      <c r="H41" s="14"/>
      <c r="I41" s="86"/>
    </row>
    <row r="42" spans="1:9" ht="12.75">
      <c r="A42" s="9" t="s">
        <v>36</v>
      </c>
      <c r="B42" s="14">
        <v>4418</v>
      </c>
      <c r="D42" s="14">
        <v>0</v>
      </c>
      <c r="H42" s="14"/>
      <c r="I42" s="86"/>
    </row>
    <row r="43" spans="1:9" ht="12.75">
      <c r="A43" s="9" t="s">
        <v>110</v>
      </c>
      <c r="B43" s="14">
        <v>546</v>
      </c>
      <c r="D43" s="14">
        <v>0</v>
      </c>
      <c r="H43" s="14"/>
      <c r="I43" s="86"/>
    </row>
    <row r="44" spans="1:11" s="44" customFormat="1" ht="12.75">
      <c r="A44" s="54" t="s">
        <v>100</v>
      </c>
      <c r="B44" s="47">
        <v>2702</v>
      </c>
      <c r="D44" s="47">
        <v>0</v>
      </c>
      <c r="F44" s="1"/>
      <c r="H44" s="47"/>
      <c r="I44" s="87"/>
      <c r="J44" s="46"/>
      <c r="K44" s="46"/>
    </row>
    <row r="45" spans="1:11" s="44" customFormat="1" ht="12.75">
      <c r="A45" s="54" t="s">
        <v>32</v>
      </c>
      <c r="B45" s="47">
        <v>1204</v>
      </c>
      <c r="D45" s="47">
        <v>0</v>
      </c>
      <c r="F45" s="1"/>
      <c r="H45" s="47"/>
      <c r="I45" s="87"/>
      <c r="J45" s="46"/>
      <c r="K45" s="46"/>
    </row>
    <row r="46" spans="1:11" s="44" customFormat="1" ht="12.75">
      <c r="A46" s="54"/>
      <c r="B46" s="47"/>
      <c r="D46" s="47"/>
      <c r="F46" s="1"/>
      <c r="H46" s="47"/>
      <c r="I46" s="87"/>
      <c r="J46" s="46"/>
      <c r="K46" s="46"/>
    </row>
    <row r="47" spans="1:11" s="44" customFormat="1" ht="13.5" thickBot="1">
      <c r="A47" s="54"/>
      <c r="B47" s="49">
        <v>63674</v>
      </c>
      <c r="D47" s="49">
        <f>SUM(D41:D45)</f>
        <v>0</v>
      </c>
      <c r="F47" s="1"/>
      <c r="H47" s="47"/>
      <c r="I47" s="47"/>
      <c r="J47" s="46"/>
      <c r="K47" s="46"/>
    </row>
    <row r="48" spans="1:11" ht="13.5" thickTop="1">
      <c r="A48" s="37"/>
      <c r="B48" s="38"/>
      <c r="H48" s="88"/>
      <c r="I48" s="89"/>
      <c r="J48" s="75"/>
      <c r="K48" s="75"/>
    </row>
    <row r="49" spans="1:18" ht="12.75">
      <c r="A49" s="42" t="s">
        <v>37</v>
      </c>
      <c r="B49" s="100">
        <v>0.67</v>
      </c>
      <c r="D49" s="40">
        <v>0</v>
      </c>
      <c r="H49" s="88"/>
      <c r="I49" s="89"/>
      <c r="J49" s="75"/>
      <c r="K49" s="75"/>
      <c r="O49" s="39"/>
      <c r="P49" s="39"/>
      <c r="Q49" s="39"/>
      <c r="R49" s="39"/>
    </row>
    <row r="50" spans="1:18" ht="12.75">
      <c r="A50" s="37"/>
      <c r="B50" s="38"/>
      <c r="H50" s="88"/>
      <c r="I50" s="89"/>
      <c r="J50" s="75"/>
      <c r="K50" s="75"/>
      <c r="R50" s="70"/>
    </row>
    <row r="51" spans="1:12" ht="12.75">
      <c r="A51" s="3" t="s">
        <v>34</v>
      </c>
      <c r="B51" s="39"/>
      <c r="H51" s="90"/>
      <c r="I51" s="91"/>
      <c r="J51" s="76"/>
      <c r="K51" s="76"/>
      <c r="L51" s="77"/>
    </row>
    <row r="52" spans="1:18" ht="12.75">
      <c r="A52" s="3"/>
      <c r="B52" s="39"/>
      <c r="H52" s="90"/>
      <c r="I52" s="91"/>
      <c r="J52" s="76"/>
      <c r="K52" s="76"/>
      <c r="L52" s="77"/>
      <c r="R52" s="78"/>
    </row>
    <row r="53" spans="1:12" ht="12.75">
      <c r="A53" s="3"/>
      <c r="B53" s="39"/>
      <c r="H53" s="90"/>
      <c r="I53" s="91"/>
      <c r="J53" s="76"/>
      <c r="K53" s="76"/>
      <c r="L53" s="77"/>
    </row>
    <row r="54" spans="1:12" ht="12.75">
      <c r="A54" s="3"/>
      <c r="B54" s="39"/>
      <c r="H54" s="90"/>
      <c r="I54" s="91"/>
      <c r="J54" s="76"/>
      <c r="K54" s="76"/>
      <c r="L54" s="77"/>
    </row>
    <row r="55" spans="1:12" ht="12.75">
      <c r="A55" s="84"/>
      <c r="B55" s="39"/>
      <c r="H55" s="90"/>
      <c r="I55" s="91"/>
      <c r="J55" s="76"/>
      <c r="K55" s="76"/>
      <c r="L55" s="77"/>
    </row>
    <row r="56" spans="1:12" ht="12.75">
      <c r="A56" s="85"/>
      <c r="B56" s="39"/>
      <c r="H56" s="90"/>
      <c r="I56" s="91"/>
      <c r="J56" s="76"/>
      <c r="K56" s="76"/>
      <c r="L56" s="77"/>
    </row>
    <row r="57" spans="1:12" ht="12.75">
      <c r="A57" s="3"/>
      <c r="B57" s="39"/>
      <c r="H57" s="90"/>
      <c r="I57" s="91"/>
      <c r="J57" s="76"/>
      <c r="K57" s="76"/>
      <c r="L57" s="77"/>
    </row>
    <row r="58" spans="1:12" ht="12.75">
      <c r="A58" s="3"/>
      <c r="B58" s="39"/>
      <c r="H58" s="90"/>
      <c r="I58" s="91"/>
      <c r="J58" s="76"/>
      <c r="K58" s="76"/>
      <c r="L58" s="77"/>
    </row>
    <row r="59" spans="1:9" ht="12.75">
      <c r="A59" s="3" t="s">
        <v>35</v>
      </c>
      <c r="H59" s="86"/>
      <c r="I59" s="86"/>
    </row>
    <row r="60" spans="1:9" ht="12.75">
      <c r="A60" s="3"/>
      <c r="H60" s="86"/>
      <c r="I60" s="86"/>
    </row>
    <row r="61" spans="1:9" ht="12.75">
      <c r="A61" s="3"/>
      <c r="H61" s="86"/>
      <c r="I61" s="86"/>
    </row>
    <row r="62" spans="1:9" ht="12.75">
      <c r="A62" s="3"/>
      <c r="H62" s="86"/>
      <c r="I62" s="86"/>
    </row>
    <row r="63" spans="8:9" ht="12.75">
      <c r="H63" s="86"/>
      <c r="I63" s="86"/>
    </row>
    <row r="64" spans="8:9" ht="12.75">
      <c r="H64" s="86"/>
      <c r="I64" s="86"/>
    </row>
    <row r="65" spans="8:9" ht="12.75">
      <c r="H65" s="86"/>
      <c r="I65" s="86"/>
    </row>
    <row r="66" spans="8:9" ht="12.75">
      <c r="H66" s="86"/>
      <c r="I66" s="86"/>
    </row>
    <row r="67" spans="8:9" ht="12.75">
      <c r="H67" s="86"/>
      <c r="I67" s="86"/>
    </row>
    <row r="68" spans="8:9" ht="12.75">
      <c r="H68" s="86"/>
      <c r="I68" s="86"/>
    </row>
    <row r="69" spans="8:9" ht="12.75">
      <c r="H69" s="86"/>
      <c r="I69" s="86"/>
    </row>
    <row r="70" spans="8:9" ht="12.75">
      <c r="H70" s="86"/>
      <c r="I70" s="86"/>
    </row>
    <row r="71" spans="8:9" ht="12.75">
      <c r="H71" s="86"/>
      <c r="I71" s="86"/>
    </row>
    <row r="72" spans="8:9" ht="12.75">
      <c r="H72" s="86"/>
      <c r="I72" s="86"/>
    </row>
    <row r="73" spans="8:9" ht="12.75">
      <c r="H73" s="86"/>
      <c r="I73" s="86"/>
    </row>
    <row r="74" spans="8:9" ht="12.75">
      <c r="H74" s="86"/>
      <c r="I74" s="86"/>
    </row>
    <row r="75" spans="8:9" ht="12.75">
      <c r="H75" s="86"/>
      <c r="I75" s="86"/>
    </row>
    <row r="76" spans="8:9" ht="12.75">
      <c r="H76" s="86"/>
      <c r="I76" s="86"/>
    </row>
    <row r="77" spans="8:9" ht="12.75">
      <c r="H77" s="86"/>
      <c r="I77" s="86"/>
    </row>
    <row r="78" spans="8:9" ht="12.75">
      <c r="H78" s="86"/>
      <c r="I78" s="86"/>
    </row>
    <row r="79" spans="8:9" ht="12.75">
      <c r="H79" s="86"/>
      <c r="I79" s="86"/>
    </row>
    <row r="80" spans="8:9" ht="12.75">
      <c r="H80" s="86"/>
      <c r="I80" s="86"/>
    </row>
    <row r="81" spans="8:9" ht="12.75">
      <c r="H81" s="86"/>
      <c r="I81" s="86"/>
    </row>
    <row r="82" spans="8:9" ht="12.75">
      <c r="H82" s="86"/>
      <c r="I82" s="86"/>
    </row>
    <row r="83" spans="8:9" ht="12.75">
      <c r="H83" s="86"/>
      <c r="I83" s="86"/>
    </row>
    <row r="84" spans="8:9" ht="12.75">
      <c r="H84" s="86"/>
      <c r="I84" s="86"/>
    </row>
    <row r="85" spans="8:9" ht="12.75">
      <c r="H85" s="86"/>
      <c r="I85" s="86"/>
    </row>
    <row r="86" spans="8:9" ht="12.75">
      <c r="H86" s="86"/>
      <c r="I86" s="86"/>
    </row>
    <row r="87" spans="8:9" ht="12.75">
      <c r="H87" s="86"/>
      <c r="I87" s="86"/>
    </row>
    <row r="88" spans="8:9" ht="12.75">
      <c r="H88" s="86"/>
      <c r="I88" s="86"/>
    </row>
    <row r="89" spans="8:9" ht="12.75">
      <c r="H89" s="86"/>
      <c r="I89" s="86"/>
    </row>
    <row r="90" spans="8:9" ht="12.75">
      <c r="H90" s="86"/>
      <c r="I90" s="86"/>
    </row>
    <row r="91" spans="8:9" ht="12.75">
      <c r="H91" s="86"/>
      <c r="I91" s="86"/>
    </row>
    <row r="92" spans="8:9" ht="12.75">
      <c r="H92" s="86"/>
      <c r="I92" s="86"/>
    </row>
    <row r="93" spans="8:9" ht="12.75">
      <c r="H93" s="86"/>
      <c r="I93" s="86"/>
    </row>
    <row r="94" spans="8:9" ht="12.75">
      <c r="H94" s="86"/>
      <c r="I94" s="86"/>
    </row>
    <row r="95" spans="8:9" ht="12.75">
      <c r="H95" s="86"/>
      <c r="I95" s="86"/>
    </row>
    <row r="96" spans="8:9" ht="12.75">
      <c r="H96" s="86"/>
      <c r="I96" s="86"/>
    </row>
    <row r="97" spans="8:9" ht="12.75">
      <c r="H97" s="86"/>
      <c r="I97" s="86"/>
    </row>
    <row r="98" spans="8:9" ht="12.75">
      <c r="H98" s="86"/>
      <c r="I98" s="86"/>
    </row>
    <row r="99" spans="8:9" ht="12.75">
      <c r="H99" s="86"/>
      <c r="I99" s="86"/>
    </row>
    <row r="100" spans="8:9" ht="12.75">
      <c r="H100" s="86"/>
      <c r="I100" s="86"/>
    </row>
    <row r="101" spans="8:9" ht="12.75">
      <c r="H101" s="86"/>
      <c r="I101" s="86"/>
    </row>
    <row r="102" spans="8:9" ht="12.75">
      <c r="H102" s="86"/>
      <c r="I102" s="86"/>
    </row>
    <row r="103" spans="8:9" ht="12.75">
      <c r="H103" s="86"/>
      <c r="I103" s="86"/>
    </row>
    <row r="104" spans="8:9" ht="12.75">
      <c r="H104" s="86"/>
      <c r="I104" s="86"/>
    </row>
    <row r="105" spans="8:9" ht="12.75">
      <c r="H105" s="86"/>
      <c r="I105" s="86"/>
    </row>
    <row r="106" spans="8:9" ht="12.75">
      <c r="H106" s="86"/>
      <c r="I106" s="86"/>
    </row>
    <row r="107" spans="8:9" ht="12.75">
      <c r="H107" s="86"/>
      <c r="I107" s="86"/>
    </row>
    <row r="108" spans="8:9" ht="12.75">
      <c r="H108" s="86"/>
      <c r="I108" s="86"/>
    </row>
    <row r="109" spans="8:9" ht="12.75">
      <c r="H109" s="86"/>
      <c r="I109" s="86"/>
    </row>
    <row r="110" spans="8:9" ht="12.75">
      <c r="H110" s="86"/>
      <c r="I110" s="86"/>
    </row>
    <row r="111" spans="8:9" ht="12.75">
      <c r="H111" s="86"/>
      <c r="I111" s="86"/>
    </row>
    <row r="112" spans="8:9" ht="12.75">
      <c r="H112" s="86"/>
      <c r="I112" s="86"/>
    </row>
    <row r="113" spans="8:9" ht="12.75">
      <c r="H113" s="86"/>
      <c r="I113" s="86"/>
    </row>
    <row r="114" spans="8:9" ht="12.75">
      <c r="H114" s="86"/>
      <c r="I114" s="86"/>
    </row>
    <row r="115" spans="8:9" ht="12.75">
      <c r="H115" s="86"/>
      <c r="I115" s="86"/>
    </row>
    <row r="116" spans="8:9" ht="12.75">
      <c r="H116" s="86"/>
      <c r="I116" s="86"/>
    </row>
    <row r="117" spans="8:9" ht="12.75">
      <c r="H117" s="86"/>
      <c r="I117" s="86"/>
    </row>
    <row r="118" spans="8:9" ht="12.75">
      <c r="H118" s="86"/>
      <c r="I118" s="86"/>
    </row>
    <row r="119" spans="8:9" ht="12.75">
      <c r="H119" s="86"/>
      <c r="I119" s="86"/>
    </row>
    <row r="120" spans="8:9" ht="12.75">
      <c r="H120" s="86"/>
      <c r="I120" s="86"/>
    </row>
    <row r="121" spans="8:9" ht="12.75">
      <c r="H121" s="86"/>
      <c r="I121" s="86"/>
    </row>
    <row r="122" spans="8:9" ht="12.75">
      <c r="H122" s="86"/>
      <c r="I122" s="86"/>
    </row>
    <row r="123" spans="8:9" ht="12.75">
      <c r="H123" s="86"/>
      <c r="I123" s="86"/>
    </row>
    <row r="124" spans="8:9" ht="12.75">
      <c r="H124" s="86"/>
      <c r="I124" s="86"/>
    </row>
    <row r="125" spans="8:9" ht="12.75">
      <c r="H125" s="86"/>
      <c r="I125" s="86"/>
    </row>
    <row r="126" spans="8:9" ht="12.75">
      <c r="H126" s="86"/>
      <c r="I126" s="86"/>
    </row>
    <row r="127" spans="8:9" ht="12.75">
      <c r="H127" s="86"/>
      <c r="I127" s="86"/>
    </row>
    <row r="128" spans="8:9" ht="12.75">
      <c r="H128" s="86"/>
      <c r="I128" s="86"/>
    </row>
    <row r="129" spans="8:9" ht="12.75">
      <c r="H129" s="86"/>
      <c r="I129" s="86"/>
    </row>
    <row r="130" spans="8:9" ht="12.75">
      <c r="H130" s="86"/>
      <c r="I130" s="86"/>
    </row>
    <row r="131" spans="8:9" ht="12.75">
      <c r="H131" s="86"/>
      <c r="I131" s="86"/>
    </row>
    <row r="132" spans="8:9" ht="12.75">
      <c r="H132" s="86"/>
      <c r="I132" s="86"/>
    </row>
    <row r="133" spans="8:9" ht="12.75">
      <c r="H133" s="86"/>
      <c r="I133" s="86"/>
    </row>
    <row r="134" spans="8:9" ht="12.75">
      <c r="H134" s="86"/>
      <c r="I134" s="86"/>
    </row>
    <row r="135" spans="8:9" ht="12.75">
      <c r="H135" s="86"/>
      <c r="I135" s="86"/>
    </row>
    <row r="136" spans="8:9" ht="12.75">
      <c r="H136" s="86"/>
      <c r="I136" s="86"/>
    </row>
    <row r="137" spans="8:9" ht="12.75">
      <c r="H137" s="86"/>
      <c r="I137" s="86"/>
    </row>
    <row r="138" spans="8:9" ht="12.75">
      <c r="H138" s="86"/>
      <c r="I138" s="86"/>
    </row>
    <row r="139" spans="8:9" ht="12.75">
      <c r="H139" s="86"/>
      <c r="I139" s="86"/>
    </row>
    <row r="140" spans="8:9" ht="12.75">
      <c r="H140" s="86"/>
      <c r="I140" s="86"/>
    </row>
    <row r="141" spans="8:9" ht="12.75">
      <c r="H141" s="86"/>
      <c r="I141" s="86"/>
    </row>
    <row r="142" spans="8:9" ht="12.75">
      <c r="H142" s="86"/>
      <c r="I142" s="86"/>
    </row>
    <row r="143" spans="8:9" ht="12.75">
      <c r="H143" s="86"/>
      <c r="I143" s="86"/>
    </row>
    <row r="144" spans="8:9" ht="12.75">
      <c r="H144" s="86"/>
      <c r="I144" s="86"/>
    </row>
    <row r="145" spans="8:9" ht="12.75">
      <c r="H145" s="86"/>
      <c r="I145" s="86"/>
    </row>
    <row r="146" spans="8:9" ht="12.75">
      <c r="H146" s="86"/>
      <c r="I146" s="86"/>
    </row>
    <row r="147" spans="8:9" ht="12.75">
      <c r="H147" s="86"/>
      <c r="I147" s="86"/>
    </row>
    <row r="148" spans="8:9" ht="12.75">
      <c r="H148" s="86"/>
      <c r="I148" s="86"/>
    </row>
    <row r="149" spans="8:9" ht="12.75">
      <c r="H149" s="86"/>
      <c r="I149" s="86"/>
    </row>
    <row r="150" spans="8:9" ht="12.75">
      <c r="H150" s="86"/>
      <c r="I150" s="86"/>
    </row>
    <row r="151" spans="8:9" ht="12.75">
      <c r="H151" s="86"/>
      <c r="I151" s="86"/>
    </row>
    <row r="152" spans="8:9" ht="12.75">
      <c r="H152" s="86"/>
      <c r="I152" s="86"/>
    </row>
    <row r="153" spans="8:9" ht="12.75">
      <c r="H153" s="86"/>
      <c r="I153" s="86"/>
    </row>
    <row r="154" spans="8:9" ht="12.75">
      <c r="H154" s="86"/>
      <c r="I154" s="86"/>
    </row>
    <row r="155" spans="8:9" ht="12.75">
      <c r="H155" s="86"/>
      <c r="I155" s="86"/>
    </row>
    <row r="156" spans="8:9" ht="12.75">
      <c r="H156" s="86"/>
      <c r="I156" s="86"/>
    </row>
    <row r="157" spans="8:9" ht="12.75">
      <c r="H157" s="86"/>
      <c r="I157" s="86"/>
    </row>
    <row r="158" spans="8:9" ht="12.75">
      <c r="H158" s="86"/>
      <c r="I158" s="86"/>
    </row>
    <row r="159" spans="8:9" ht="12.75">
      <c r="H159" s="86"/>
      <c r="I159" s="86"/>
    </row>
    <row r="160" spans="8:9" ht="12.75">
      <c r="H160" s="86"/>
      <c r="I160" s="86"/>
    </row>
    <row r="161" spans="8:9" ht="12.75">
      <c r="H161" s="86"/>
      <c r="I161" s="86"/>
    </row>
    <row r="162" spans="8:9" ht="12.75">
      <c r="H162" s="86"/>
      <c r="I162" s="86"/>
    </row>
    <row r="163" spans="8:9" ht="12.75">
      <c r="H163" s="86"/>
      <c r="I163" s="86"/>
    </row>
  </sheetData>
  <printOptions/>
  <pageMargins left="1" right="0.5" top="0.75" bottom="0.75" header="0.5" footer="0.5"/>
  <pageSetup fitToHeight="1" fitToWidth="1" horizontalDpi="300" verticalDpi="300" orientation="portrait"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47"/>
  <sheetViews>
    <sheetView showGridLines="0" zoomScale="90" zoomScaleNormal="90" workbookViewId="0" topLeftCell="A1">
      <selection activeCell="F51" sqref="F51"/>
    </sheetView>
  </sheetViews>
  <sheetFormatPr defaultColWidth="9.140625" defaultRowHeight="12.75"/>
  <cols>
    <col min="1" max="1" width="44.421875" style="7" customWidth="1"/>
    <col min="2" max="2" width="3.421875" style="7" customWidth="1"/>
    <col min="3" max="3" width="14.57421875" style="17" bestFit="1" customWidth="1"/>
    <col min="4" max="4" width="1.7109375" style="7" customWidth="1"/>
    <col min="5" max="6" width="12.8515625" style="7" customWidth="1"/>
    <col min="7" max="16384" width="9.140625" style="7" customWidth="1"/>
  </cols>
  <sheetData>
    <row r="1" ht="12.75">
      <c r="A1" s="6" t="s">
        <v>3</v>
      </c>
    </row>
    <row r="2" ht="12.75">
      <c r="A2" s="43" t="s">
        <v>4</v>
      </c>
    </row>
    <row r="3" ht="12.75">
      <c r="A3" s="43"/>
    </row>
    <row r="5" ht="12.75">
      <c r="A5" s="9" t="s">
        <v>42</v>
      </c>
    </row>
    <row r="6" ht="12.75">
      <c r="A6" s="9" t="s">
        <v>111</v>
      </c>
    </row>
    <row r="7" spans="1:3" ht="12.75">
      <c r="A7" s="9" t="s">
        <v>6</v>
      </c>
      <c r="C7" s="44"/>
    </row>
    <row r="8" spans="1:6" ht="12.75">
      <c r="A8" s="9"/>
      <c r="C8" s="10"/>
      <c r="E8" s="10"/>
      <c r="F8" s="10"/>
    </row>
    <row r="9" spans="1:6" ht="12.75">
      <c r="A9" s="9"/>
      <c r="C9" s="10"/>
      <c r="E9" s="10"/>
      <c r="F9" s="10"/>
    </row>
    <row r="10" spans="1:6" ht="12.75">
      <c r="A10" s="9"/>
      <c r="C10" s="10"/>
      <c r="D10" s="10"/>
      <c r="E10" s="10" t="s">
        <v>43</v>
      </c>
      <c r="F10" s="10"/>
    </row>
    <row r="11" spans="1:6" ht="12.75">
      <c r="A11" s="9"/>
      <c r="C11" s="10" t="s">
        <v>10</v>
      </c>
      <c r="E11" s="10" t="s">
        <v>9</v>
      </c>
      <c r="F11" s="10"/>
    </row>
    <row r="12" spans="1:6" ht="12.75">
      <c r="A12" s="9"/>
      <c r="C12" s="10" t="s">
        <v>12</v>
      </c>
      <c r="E12" s="10" t="s">
        <v>14</v>
      </c>
      <c r="F12" s="10"/>
    </row>
    <row r="13" spans="1:6" ht="12.75">
      <c r="A13" s="9"/>
      <c r="B13" s="9"/>
      <c r="C13" s="45" t="s">
        <v>113</v>
      </c>
      <c r="D13" s="45"/>
      <c r="E13" s="45" t="s">
        <v>114</v>
      </c>
      <c r="F13" s="45"/>
    </row>
    <row r="14" spans="1:6" ht="12.75">
      <c r="A14" s="9"/>
      <c r="C14" s="46" t="s">
        <v>96</v>
      </c>
      <c r="D14" s="46"/>
      <c r="E14" s="46" t="s">
        <v>96</v>
      </c>
      <c r="F14" s="46"/>
    </row>
    <row r="15" spans="1:3" ht="12.75">
      <c r="A15" s="9"/>
      <c r="C15" s="44"/>
    </row>
    <row r="16" spans="1:6" ht="12.75">
      <c r="A16" s="9" t="s">
        <v>44</v>
      </c>
      <c r="C16" s="17">
        <v>-5443</v>
      </c>
      <c r="D16" s="3"/>
      <c r="E16" s="17">
        <v>0</v>
      </c>
      <c r="F16" s="17"/>
    </row>
    <row r="17" spans="1:6" ht="12.75">
      <c r="A17" s="9"/>
      <c r="D17" s="3"/>
      <c r="E17" s="17"/>
      <c r="F17" s="17"/>
    </row>
    <row r="18" spans="1:6" ht="12.75">
      <c r="A18" s="9" t="s">
        <v>197</v>
      </c>
      <c r="C18" s="17">
        <v>600</v>
      </c>
      <c r="D18" s="3"/>
      <c r="E18" s="17">
        <v>0</v>
      </c>
      <c r="F18" s="17"/>
    </row>
    <row r="19" spans="3:6" ht="12.75">
      <c r="C19" s="47"/>
      <c r="D19" s="3"/>
      <c r="E19" s="17"/>
      <c r="F19" s="17"/>
    </row>
    <row r="20" spans="1:6" ht="12.75">
      <c r="A20" s="9" t="s">
        <v>45</v>
      </c>
      <c r="C20" s="47">
        <v>16628</v>
      </c>
      <c r="D20" s="3"/>
      <c r="E20" s="17">
        <v>0</v>
      </c>
      <c r="F20" s="17"/>
    </row>
    <row r="21" spans="3:6" ht="12.75">
      <c r="C21" s="48"/>
      <c r="D21" s="3"/>
      <c r="E21" s="48"/>
      <c r="F21" s="47"/>
    </row>
    <row r="22" spans="1:6" ht="12.75">
      <c r="A22" s="7" t="s">
        <v>46</v>
      </c>
      <c r="C22" s="47">
        <v>11785</v>
      </c>
      <c r="D22" s="3"/>
      <c r="E22" s="47">
        <v>0</v>
      </c>
      <c r="F22" s="47"/>
    </row>
    <row r="23" spans="3:6" ht="12.75">
      <c r="C23" s="47"/>
      <c r="D23" s="3"/>
      <c r="E23" s="47"/>
      <c r="F23" s="47"/>
    </row>
    <row r="24" spans="1:6" ht="12.75">
      <c r="A24" s="9" t="s">
        <v>47</v>
      </c>
      <c r="C24" s="103" t="s">
        <v>29</v>
      </c>
      <c r="D24" s="3"/>
      <c r="E24" s="47">
        <v>0</v>
      </c>
      <c r="F24" s="47"/>
    </row>
    <row r="25" spans="1:6" ht="12.75">
      <c r="A25" s="9"/>
      <c r="C25" s="47"/>
      <c r="D25" s="3"/>
      <c r="E25" s="47"/>
      <c r="F25" s="47"/>
    </row>
    <row r="26" spans="1:6" ht="13.5" thickBot="1">
      <c r="A26" s="9" t="s">
        <v>176</v>
      </c>
      <c r="C26" s="49">
        <v>11785</v>
      </c>
      <c r="D26" s="3"/>
      <c r="E26" s="49">
        <v>0</v>
      </c>
      <c r="F26" s="47"/>
    </row>
    <row r="27" spans="3:6" ht="13.5" thickTop="1">
      <c r="C27" s="50"/>
      <c r="E27" s="14"/>
      <c r="F27" s="14"/>
    </row>
    <row r="28" spans="3:6" ht="12.75">
      <c r="C28" s="50"/>
      <c r="E28" s="14"/>
      <c r="F28" s="14"/>
    </row>
    <row r="29" spans="1:6" ht="12.75">
      <c r="A29" s="71" t="s">
        <v>187</v>
      </c>
      <c r="C29" s="50"/>
      <c r="E29" s="14"/>
      <c r="F29" s="14"/>
    </row>
    <row r="30" spans="3:6" ht="12.75">
      <c r="C30" s="50"/>
      <c r="E30" s="14"/>
      <c r="F30" s="14"/>
    </row>
    <row r="31" spans="1:6" ht="12.75">
      <c r="A31" s="7" t="s">
        <v>188</v>
      </c>
      <c r="C31" s="101">
        <v>12348</v>
      </c>
      <c r="E31" s="14">
        <v>0</v>
      </c>
      <c r="F31" s="14"/>
    </row>
    <row r="32" spans="1:6" ht="12.75">
      <c r="A32" s="7" t="s">
        <v>189</v>
      </c>
      <c r="C32" s="101">
        <v>-563</v>
      </c>
      <c r="E32" s="14">
        <v>0</v>
      </c>
      <c r="F32" s="14"/>
    </row>
    <row r="33" spans="3:6" ht="12.75">
      <c r="C33" s="101"/>
      <c r="E33" s="14"/>
      <c r="F33" s="14"/>
    </row>
    <row r="34" spans="1:6" ht="13.5" thickBot="1">
      <c r="A34" s="7" t="s">
        <v>190</v>
      </c>
      <c r="C34" s="102">
        <v>11785</v>
      </c>
      <c r="E34" s="34"/>
      <c r="F34" s="14"/>
    </row>
    <row r="35" spans="3:6" ht="13.5" thickTop="1">
      <c r="C35" s="50"/>
      <c r="E35" s="14"/>
      <c r="F35" s="14"/>
    </row>
    <row r="36" spans="3:6" ht="12.75">
      <c r="C36" s="50"/>
      <c r="E36" s="14"/>
      <c r="F36" s="14"/>
    </row>
    <row r="37" ht="12.75">
      <c r="A37" s="3" t="s">
        <v>33</v>
      </c>
    </row>
    <row r="39" ht="12.75">
      <c r="A39" s="7" t="s">
        <v>34</v>
      </c>
    </row>
    <row r="41" ht="13.5" customHeight="1"/>
    <row r="42" spans="3:7" ht="12.75">
      <c r="C42" s="44"/>
      <c r="D42" s="10"/>
      <c r="G42" s="10"/>
    </row>
    <row r="43" spans="3:7" ht="12.75">
      <c r="C43" s="44"/>
      <c r="D43" s="10"/>
      <c r="G43" s="10"/>
    </row>
    <row r="44" spans="3:7" ht="12.75">
      <c r="C44" s="44"/>
      <c r="D44" s="10"/>
      <c r="G44" s="10"/>
    </row>
    <row r="45" spans="3:7" ht="12.75">
      <c r="C45" s="44"/>
      <c r="D45" s="10"/>
      <c r="G45" s="10"/>
    </row>
    <row r="46" spans="3:7" ht="12.75">
      <c r="C46" s="44"/>
      <c r="D46" s="10"/>
      <c r="G46" s="10"/>
    </row>
    <row r="47" spans="3:7" ht="12.75">
      <c r="C47" s="44"/>
      <c r="D47" s="10"/>
      <c r="G47" s="10"/>
    </row>
  </sheetData>
  <printOptions/>
  <pageMargins left="1" right="0.5" top="1" bottom="1" header="0.5" footer="0.5"/>
  <pageSetup fitToHeight="1" fitToWidth="1"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G31"/>
  <sheetViews>
    <sheetView showGridLines="0" workbookViewId="0" topLeftCell="A1">
      <selection activeCell="E37" sqref="E37"/>
    </sheetView>
  </sheetViews>
  <sheetFormatPr defaultColWidth="9.140625" defaultRowHeight="12.75"/>
  <cols>
    <col min="1" max="1" width="30.00390625" style="7" customWidth="1"/>
    <col min="2" max="2" width="10.421875" style="3" customWidth="1"/>
    <col min="3" max="3" width="11.421875" style="3" customWidth="1"/>
    <col min="4" max="6" width="13.28125" style="3" customWidth="1"/>
    <col min="7" max="7" width="11.28125" style="3" customWidth="1"/>
    <col min="8" max="16384" width="9.140625" style="7" customWidth="1"/>
  </cols>
  <sheetData>
    <row r="1" ht="12.75">
      <c r="A1" s="6" t="s">
        <v>3</v>
      </c>
    </row>
    <row r="2" ht="12.75">
      <c r="A2" s="43" t="s">
        <v>4</v>
      </c>
    </row>
    <row r="3" ht="12.75">
      <c r="A3" s="43"/>
    </row>
    <row r="5" ht="12.75">
      <c r="A5" s="9" t="s">
        <v>38</v>
      </c>
    </row>
    <row r="6" ht="12.75">
      <c r="A6" s="9" t="s">
        <v>111</v>
      </c>
    </row>
    <row r="7" ht="12.75">
      <c r="A7" s="9" t="s">
        <v>6</v>
      </c>
    </row>
    <row r="8" ht="12.75">
      <c r="A8" s="9"/>
    </row>
    <row r="9" ht="12.75">
      <c r="F9" s="4"/>
    </row>
    <row r="10" spans="4:7" ht="12.75">
      <c r="D10" s="111" t="s">
        <v>39</v>
      </c>
      <c r="E10" s="111" t="s">
        <v>39</v>
      </c>
      <c r="F10" s="111"/>
      <c r="G10" s="26"/>
    </row>
    <row r="11" spans="4:7" ht="12.75">
      <c r="D11" s="111" t="s">
        <v>40</v>
      </c>
      <c r="E11" s="111" t="s">
        <v>198</v>
      </c>
      <c r="F11" s="111" t="s">
        <v>192</v>
      </c>
      <c r="G11" s="111" t="s">
        <v>109</v>
      </c>
    </row>
    <row r="12" spans="4:7" ht="12.75">
      <c r="D12" s="111" t="s">
        <v>96</v>
      </c>
      <c r="E12" s="111" t="s">
        <v>96</v>
      </c>
      <c r="F12" s="111" t="s">
        <v>96</v>
      </c>
      <c r="G12" s="111" t="s">
        <v>96</v>
      </c>
    </row>
    <row r="13" spans="4:7" ht="12.75">
      <c r="D13" s="4"/>
      <c r="E13" s="4"/>
      <c r="F13" s="4"/>
      <c r="G13" s="4"/>
    </row>
    <row r="14" spans="1:7" ht="12.75">
      <c r="A14" s="9" t="s">
        <v>41</v>
      </c>
      <c r="D14" s="104" t="s">
        <v>29</v>
      </c>
      <c r="E14" s="104">
        <v>0</v>
      </c>
      <c r="F14" s="17">
        <v>0</v>
      </c>
      <c r="G14" s="104" t="s">
        <v>29</v>
      </c>
    </row>
    <row r="15" spans="4:7" ht="12.75">
      <c r="D15" s="17"/>
      <c r="E15" s="17"/>
      <c r="F15" s="17"/>
      <c r="G15" s="17"/>
    </row>
    <row r="16" spans="1:7" ht="12.75">
      <c r="A16" s="7" t="s">
        <v>199</v>
      </c>
      <c r="D16" s="17">
        <v>31578</v>
      </c>
      <c r="E16" s="17">
        <v>0</v>
      </c>
      <c r="F16" s="17">
        <v>247</v>
      </c>
      <c r="G16" s="17">
        <f>SUM(D16:F16)</f>
        <v>31825</v>
      </c>
    </row>
    <row r="17" spans="4:7" ht="12.75">
      <c r="D17" s="17"/>
      <c r="E17" s="17"/>
      <c r="F17" s="17"/>
      <c r="G17" s="17"/>
    </row>
    <row r="18" spans="1:7" ht="12.75">
      <c r="A18" s="7" t="s">
        <v>191</v>
      </c>
      <c r="D18" s="17">
        <v>8422</v>
      </c>
      <c r="E18" s="17">
        <v>11326</v>
      </c>
      <c r="F18" s="17">
        <v>0</v>
      </c>
      <c r="G18" s="17">
        <f>SUM(D18:F18)</f>
        <v>19748</v>
      </c>
    </row>
    <row r="19" spans="4:7" ht="12.75">
      <c r="D19" s="47"/>
      <c r="E19" s="47"/>
      <c r="F19" s="47"/>
      <c r="G19" s="47"/>
    </row>
    <row r="20" spans="1:7" ht="12.75">
      <c r="A20" s="7" t="s">
        <v>20</v>
      </c>
      <c r="D20" s="47">
        <v>0</v>
      </c>
      <c r="E20" s="47">
        <v>0</v>
      </c>
      <c r="F20" s="47">
        <v>3231</v>
      </c>
      <c r="G20" s="47">
        <f>SUM(D20:F20)</f>
        <v>3231</v>
      </c>
    </row>
    <row r="21" spans="4:7" ht="12.75">
      <c r="D21" s="17"/>
      <c r="E21" s="17"/>
      <c r="F21" s="17"/>
      <c r="G21" s="17"/>
    </row>
    <row r="22" spans="1:7" ht="13.5" thickBot="1">
      <c r="A22" s="112" t="s">
        <v>112</v>
      </c>
      <c r="D22" s="49">
        <f>SUM(D16:D21)</f>
        <v>40000</v>
      </c>
      <c r="E22" s="49">
        <f>SUM(E16:E21)</f>
        <v>11326</v>
      </c>
      <c r="F22" s="49">
        <f>SUM(F16:F21)</f>
        <v>3478</v>
      </c>
      <c r="G22" s="49">
        <f>SUM(G16:G21)</f>
        <v>54804</v>
      </c>
    </row>
    <row r="23" spans="4:7" ht="13.5" thickTop="1">
      <c r="D23" s="17"/>
      <c r="E23" s="17"/>
      <c r="F23" s="17"/>
      <c r="G23" s="17"/>
    </row>
    <row r="24" spans="4:7" ht="12.75">
      <c r="D24" s="17"/>
      <c r="E24" s="17"/>
      <c r="F24" s="17"/>
      <c r="G24" s="17"/>
    </row>
    <row r="25" spans="1:7" ht="12.75">
      <c r="A25" s="3" t="s">
        <v>33</v>
      </c>
      <c r="D25" s="17"/>
      <c r="E25" s="17"/>
      <c r="F25" s="17"/>
      <c r="G25" s="17"/>
    </row>
    <row r="26" ht="12.75">
      <c r="A26" s="3"/>
    </row>
    <row r="27" ht="12.75">
      <c r="A27" s="3" t="s">
        <v>34</v>
      </c>
    </row>
    <row r="28" spans="1:7" ht="12.75">
      <c r="A28" s="23"/>
      <c r="B28" s="23"/>
      <c r="C28" s="23"/>
      <c r="D28" s="23"/>
      <c r="E28" s="23"/>
      <c r="F28" s="23"/>
      <c r="G28" s="23"/>
    </row>
    <row r="29" spans="1:7" ht="12.75">
      <c r="A29" s="23"/>
      <c r="B29" s="23"/>
      <c r="C29" s="23"/>
      <c r="D29" s="23"/>
      <c r="E29" s="23"/>
      <c r="F29" s="23"/>
      <c r="G29" s="23"/>
    </row>
    <row r="30" ht="12.75">
      <c r="A30" s="3"/>
    </row>
    <row r="31" ht="12.75">
      <c r="A31" s="3"/>
    </row>
  </sheetData>
  <printOptions/>
  <pageMargins left="1" right="0.5" top="1" bottom="1" header="0.5" footer="0.5"/>
  <pageSetup fitToHeight="1" fitToWidth="1" horizontalDpi="300" verticalDpi="300" orientation="portrait" scale="81" r:id="rId2"/>
  <drawing r:id="rId1"/>
</worksheet>
</file>

<file path=xl/worksheets/sheet5.xml><?xml version="1.0" encoding="utf-8"?>
<worksheet xmlns="http://schemas.openxmlformats.org/spreadsheetml/2006/main" xmlns:r="http://schemas.openxmlformats.org/officeDocument/2006/relationships">
  <dimension ref="A1:L349"/>
  <sheetViews>
    <sheetView showGridLines="0" tabSelected="1" zoomScale="85" zoomScaleNormal="85" workbookViewId="0" topLeftCell="A1">
      <selection activeCell="E282" sqref="E282"/>
    </sheetView>
  </sheetViews>
  <sheetFormatPr defaultColWidth="9.140625" defaultRowHeight="12.75"/>
  <cols>
    <col min="1" max="1" width="4.57421875" style="52" customWidth="1"/>
    <col min="2" max="2" width="11.57421875" style="7" customWidth="1"/>
    <col min="3" max="3" width="14.7109375" style="7" customWidth="1"/>
    <col min="4" max="4" width="9.28125" style="7" bestFit="1" customWidth="1"/>
    <col min="5" max="5" width="12.8515625" style="7" customWidth="1"/>
    <col min="6" max="6" width="11.140625" style="7" customWidth="1"/>
    <col min="7" max="8" width="13.421875" style="7" customWidth="1"/>
    <col min="9" max="9" width="9.28125" style="7" customWidth="1"/>
    <col min="10" max="16384" width="9.140625" style="7" customWidth="1"/>
  </cols>
  <sheetData>
    <row r="1" ht="12.75">
      <c r="A1" s="6" t="s">
        <v>3</v>
      </c>
    </row>
    <row r="2" ht="12.75">
      <c r="A2" s="43" t="s">
        <v>4</v>
      </c>
    </row>
    <row r="3" ht="12.75">
      <c r="A3" s="43"/>
    </row>
    <row r="4" ht="12.75">
      <c r="A4" s="51"/>
    </row>
    <row r="5" spans="1:2" ht="12.75">
      <c r="A5" s="52" t="s">
        <v>116</v>
      </c>
      <c r="B5" s="52" t="s">
        <v>119</v>
      </c>
    </row>
    <row r="8" spans="1:2" ht="12.75">
      <c r="A8" s="52" t="s">
        <v>117</v>
      </c>
      <c r="B8" s="9" t="s">
        <v>118</v>
      </c>
    </row>
    <row r="19" ht="12.75">
      <c r="J19" s="41"/>
    </row>
    <row r="20" ht="12.75">
      <c r="J20" s="41"/>
    </row>
    <row r="21" ht="12.75">
      <c r="J21" s="41"/>
    </row>
    <row r="22" ht="12.75">
      <c r="J22" s="41"/>
    </row>
    <row r="23" spans="1:10" ht="12.75">
      <c r="A23" s="53" t="s">
        <v>120</v>
      </c>
      <c r="B23" s="9" t="s">
        <v>121</v>
      </c>
      <c r="J23" s="41"/>
    </row>
    <row r="24" ht="12.75">
      <c r="J24" s="41"/>
    </row>
    <row r="25" ht="12.75">
      <c r="J25" s="41"/>
    </row>
    <row r="26" ht="12.75">
      <c r="J26" s="41"/>
    </row>
    <row r="27" ht="12.75">
      <c r="J27" s="41"/>
    </row>
    <row r="28" ht="12.75">
      <c r="J28" s="41"/>
    </row>
    <row r="29" spans="1:10" ht="12.75">
      <c r="A29" s="52" t="s">
        <v>122</v>
      </c>
      <c r="B29" s="9" t="s">
        <v>48</v>
      </c>
      <c r="J29" s="41"/>
    </row>
    <row r="30" spans="1:10" ht="12.75">
      <c r="A30" s="53"/>
      <c r="B30" s="9"/>
      <c r="J30" s="41"/>
    </row>
    <row r="31" spans="1:10" ht="12.75">
      <c r="A31" s="53"/>
      <c r="B31" s="44" t="s">
        <v>175</v>
      </c>
      <c r="C31" s="44"/>
      <c r="J31" s="41"/>
    </row>
    <row r="32" spans="1:10" ht="12.75">
      <c r="A32" s="53"/>
      <c r="B32" s="44"/>
      <c r="C32" s="44"/>
      <c r="J32" s="41"/>
    </row>
    <row r="33" spans="2:10" ht="12.75">
      <c r="B33" s="44"/>
      <c r="C33" s="44"/>
      <c r="J33" s="41"/>
    </row>
    <row r="34" spans="1:10" ht="12.75">
      <c r="A34" s="53" t="s">
        <v>123</v>
      </c>
      <c r="B34" s="9" t="s">
        <v>124</v>
      </c>
      <c r="J34" s="41"/>
    </row>
    <row r="35" ht="12.75">
      <c r="J35" s="41"/>
    </row>
    <row r="36" ht="12.75">
      <c r="J36" s="41"/>
    </row>
    <row r="37" ht="12.75">
      <c r="J37" s="41"/>
    </row>
    <row r="38" ht="12.75">
      <c r="J38" s="41"/>
    </row>
    <row r="39" spans="1:10" ht="12.75">
      <c r="A39" s="53" t="s">
        <v>125</v>
      </c>
      <c r="B39" s="9" t="s">
        <v>126</v>
      </c>
      <c r="J39" s="41"/>
    </row>
    <row r="40" ht="12.75">
      <c r="J40" s="41"/>
    </row>
    <row r="41" ht="12.75">
      <c r="J41" s="41"/>
    </row>
    <row r="42" ht="12.75">
      <c r="J42" s="41"/>
    </row>
    <row r="43" ht="12.75">
      <c r="J43" s="41"/>
    </row>
    <row r="44" ht="12.75">
      <c r="J44" s="41"/>
    </row>
    <row r="45" spans="1:10" ht="12.75">
      <c r="A45" s="53" t="s">
        <v>127</v>
      </c>
      <c r="B45" s="54" t="s">
        <v>128</v>
      </c>
      <c r="J45" s="41"/>
    </row>
    <row r="46" ht="12.75">
      <c r="J46" s="41"/>
    </row>
    <row r="47" ht="12.75">
      <c r="J47" s="41"/>
    </row>
    <row r="48" ht="12.75">
      <c r="J48" s="41"/>
    </row>
    <row r="49" ht="12.75">
      <c r="J49" s="41"/>
    </row>
    <row r="50" ht="12.75">
      <c r="J50" s="41"/>
    </row>
    <row r="51" ht="12.75">
      <c r="J51" s="41"/>
    </row>
    <row r="52" ht="12.75">
      <c r="J52" s="41"/>
    </row>
    <row r="61" spans="1:2" ht="12.75">
      <c r="A61" s="52" t="s">
        <v>129</v>
      </c>
      <c r="B61" s="9" t="s">
        <v>130</v>
      </c>
    </row>
    <row r="66" spans="1:2" ht="12.75">
      <c r="A66" s="52" t="s">
        <v>131</v>
      </c>
      <c r="B66" s="54" t="s">
        <v>132</v>
      </c>
    </row>
    <row r="67" spans="1:2" ht="12.75">
      <c r="A67" s="53"/>
      <c r="B67" s="9"/>
    </row>
    <row r="68" ht="12.75">
      <c r="B68" s="7" t="s">
        <v>49</v>
      </c>
    </row>
    <row r="70" spans="2:8" ht="12.75">
      <c r="B70" s="55"/>
      <c r="D70" s="56"/>
      <c r="E70" s="56"/>
      <c r="F70" s="56"/>
      <c r="G70" s="57"/>
      <c r="H70" s="56" t="s">
        <v>12</v>
      </c>
    </row>
    <row r="71" spans="2:8" ht="12.75">
      <c r="B71" s="55"/>
      <c r="D71" s="56"/>
      <c r="E71" s="10" t="s">
        <v>205</v>
      </c>
      <c r="F71" s="56" t="s">
        <v>50</v>
      </c>
      <c r="G71" s="56" t="s">
        <v>51</v>
      </c>
      <c r="H71" s="56" t="s">
        <v>52</v>
      </c>
    </row>
    <row r="72" spans="2:8" ht="12.75">
      <c r="B72" s="55"/>
      <c r="D72" s="58"/>
      <c r="E72" s="60" t="s">
        <v>53</v>
      </c>
      <c r="F72" s="59" t="s">
        <v>54</v>
      </c>
      <c r="G72" s="59" t="s">
        <v>2</v>
      </c>
      <c r="H72" s="59" t="s">
        <v>113</v>
      </c>
    </row>
    <row r="73" spans="2:8" ht="12.75">
      <c r="B73" s="55"/>
      <c r="D73" s="56"/>
      <c r="E73" s="56" t="s">
        <v>96</v>
      </c>
      <c r="F73" s="56" t="s">
        <v>96</v>
      </c>
      <c r="G73" s="56" t="s">
        <v>96</v>
      </c>
      <c r="H73" s="56" t="s">
        <v>96</v>
      </c>
    </row>
    <row r="74" spans="2:8" ht="12.75">
      <c r="B74" s="55"/>
      <c r="D74" s="61"/>
      <c r="E74" s="62"/>
      <c r="F74" s="55"/>
      <c r="G74" s="63"/>
      <c r="H74" s="63"/>
    </row>
    <row r="75" spans="2:8" ht="12.75">
      <c r="B75" s="55" t="s">
        <v>55</v>
      </c>
      <c r="E75" s="64">
        <v>76646</v>
      </c>
      <c r="F75" s="64">
        <v>4212</v>
      </c>
      <c r="G75" s="64">
        <v>0</v>
      </c>
      <c r="H75" s="64">
        <v>80858</v>
      </c>
    </row>
    <row r="76" spans="2:8" ht="12.75">
      <c r="B76" s="55" t="s">
        <v>56</v>
      </c>
      <c r="E76" s="93">
        <v>18696</v>
      </c>
      <c r="F76" s="18">
        <v>0</v>
      </c>
      <c r="G76" s="64">
        <v>-18696</v>
      </c>
      <c r="H76" s="64">
        <v>0</v>
      </c>
    </row>
    <row r="77" spans="2:8" ht="13.5" thickBot="1">
      <c r="B77" s="55" t="s">
        <v>57</v>
      </c>
      <c r="E77" s="65">
        <v>95342</v>
      </c>
      <c r="F77" s="65">
        <v>4212</v>
      </c>
      <c r="G77" s="65">
        <v>-18696</v>
      </c>
      <c r="H77" s="65">
        <v>80858</v>
      </c>
    </row>
    <row r="78" spans="2:8" ht="13.5" thickTop="1">
      <c r="B78" s="55"/>
      <c r="D78" s="64"/>
      <c r="E78" s="64"/>
      <c r="F78" s="64"/>
      <c r="G78" s="94"/>
      <c r="H78" s="64"/>
    </row>
    <row r="79" spans="2:8" ht="12.75">
      <c r="B79" s="55"/>
      <c r="D79" s="64"/>
      <c r="E79" s="18"/>
      <c r="F79" s="64"/>
      <c r="G79" s="94"/>
      <c r="H79" s="64"/>
    </row>
    <row r="80" spans="2:8" ht="12.75">
      <c r="B80" s="55" t="s">
        <v>58</v>
      </c>
      <c r="D80" s="64"/>
      <c r="E80" s="64">
        <v>6974</v>
      </c>
      <c r="F80" s="64">
        <v>192</v>
      </c>
      <c r="G80" s="64">
        <v>125</v>
      </c>
      <c r="H80" s="64">
        <v>7291</v>
      </c>
    </row>
    <row r="81" spans="2:8" ht="12.75">
      <c r="B81" s="55" t="s">
        <v>59</v>
      </c>
      <c r="D81" s="64"/>
      <c r="E81" s="64">
        <v>0</v>
      </c>
      <c r="F81" s="64">
        <v>0</v>
      </c>
      <c r="G81" s="64">
        <v>0</v>
      </c>
      <c r="H81" s="64">
        <v>0</v>
      </c>
    </row>
    <row r="82" spans="2:8" ht="13.5" thickBot="1">
      <c r="B82" s="7" t="s">
        <v>60</v>
      </c>
      <c r="D82" s="17"/>
      <c r="E82" s="65">
        <v>6974</v>
      </c>
      <c r="F82" s="65">
        <v>192</v>
      </c>
      <c r="G82" s="65">
        <v>125</v>
      </c>
      <c r="H82" s="65">
        <v>7291</v>
      </c>
    </row>
    <row r="83" spans="4:9" ht="13.5" thickTop="1">
      <c r="D83" s="17"/>
      <c r="I83" s="18"/>
    </row>
    <row r="84" spans="6:7" ht="12.75">
      <c r="F84" s="39"/>
      <c r="G84" s="39"/>
    </row>
    <row r="85" spans="1:7" ht="12.75">
      <c r="A85" s="53" t="s">
        <v>133</v>
      </c>
      <c r="B85" s="9" t="s">
        <v>61</v>
      </c>
      <c r="G85" s="39"/>
    </row>
    <row r="91" spans="1:2" ht="12.75">
      <c r="A91" s="53" t="s">
        <v>134</v>
      </c>
      <c r="B91" s="9" t="s">
        <v>135</v>
      </c>
    </row>
    <row r="97" spans="1:2" ht="12.75">
      <c r="A97" s="52" t="s">
        <v>136</v>
      </c>
      <c r="B97" s="9" t="s">
        <v>200</v>
      </c>
    </row>
    <row r="111" ht="12.75" customHeight="1"/>
    <row r="112" ht="12.75" customHeight="1"/>
    <row r="113" ht="20.25" customHeight="1"/>
    <row r="122" ht="12.75">
      <c r="B122" s="71" t="s">
        <v>147</v>
      </c>
    </row>
    <row r="124" spans="2:8" ht="12.75">
      <c r="B124" s="7" t="s">
        <v>148</v>
      </c>
      <c r="H124" s="10" t="s">
        <v>96</v>
      </c>
    </row>
    <row r="126" spans="2:8" ht="12.75">
      <c r="B126" s="7" t="s">
        <v>90</v>
      </c>
      <c r="H126" s="79">
        <v>38464</v>
      </c>
    </row>
    <row r="127" spans="2:8" ht="12.75">
      <c r="B127" s="7" t="s">
        <v>101</v>
      </c>
      <c r="H127" s="79">
        <v>1648</v>
      </c>
    </row>
    <row r="128" spans="2:8" ht="12.75">
      <c r="B128" s="7" t="s">
        <v>149</v>
      </c>
      <c r="H128" s="79">
        <v>563</v>
      </c>
    </row>
    <row r="129" spans="2:8" ht="12.75">
      <c r="B129" s="7" t="s">
        <v>91</v>
      </c>
      <c r="H129" s="79">
        <v>47392</v>
      </c>
    </row>
    <row r="130" spans="2:8" ht="12.75">
      <c r="B130" s="7" t="s">
        <v>94</v>
      </c>
      <c r="H130" s="79">
        <v>-46504</v>
      </c>
    </row>
    <row r="131" spans="2:8" ht="12.75">
      <c r="B131" s="7" t="s">
        <v>150</v>
      </c>
      <c r="H131" s="79">
        <v>-4677</v>
      </c>
    </row>
    <row r="132" spans="2:8" ht="12.75">
      <c r="B132" s="7" t="s">
        <v>110</v>
      </c>
      <c r="H132" s="79">
        <v>-722</v>
      </c>
    </row>
    <row r="133" ht="12.75">
      <c r="H133" s="81"/>
    </row>
    <row r="134" spans="2:8" ht="12.75">
      <c r="B134" s="7" t="s">
        <v>151</v>
      </c>
      <c r="H134" s="79">
        <f>SUM(H126:H133)</f>
        <v>36164</v>
      </c>
    </row>
    <row r="135" spans="2:8" ht="12.75">
      <c r="B135" s="7" t="s">
        <v>152</v>
      </c>
      <c r="H135" s="79">
        <v>-4586</v>
      </c>
    </row>
    <row r="136" ht="12.75">
      <c r="H136" s="79"/>
    </row>
    <row r="137" spans="2:8" ht="13.5" thickBot="1">
      <c r="B137" s="7" t="s">
        <v>153</v>
      </c>
      <c r="H137" s="80">
        <f>SUM(H134:H135)</f>
        <v>31578</v>
      </c>
    </row>
    <row r="138" ht="13.5" thickTop="1"/>
    <row r="146" spans="1:2" ht="12.75">
      <c r="A146" s="53" t="s">
        <v>137</v>
      </c>
      <c r="B146" s="9" t="s">
        <v>62</v>
      </c>
    </row>
    <row r="152" spans="1:2" ht="12.75">
      <c r="A152" s="53" t="s">
        <v>138</v>
      </c>
      <c r="B152" s="9" t="s">
        <v>63</v>
      </c>
    </row>
    <row r="157" spans="1:2" ht="12.75">
      <c r="A157" s="52" t="s">
        <v>139</v>
      </c>
      <c r="B157" s="74" t="s">
        <v>140</v>
      </c>
    </row>
    <row r="159" ht="12.75" hidden="1">
      <c r="F159" s="10" t="s">
        <v>96</v>
      </c>
    </row>
    <row r="160" spans="2:6" ht="12.75" hidden="1">
      <c r="B160" s="44" t="s">
        <v>90</v>
      </c>
      <c r="C160" s="44"/>
      <c r="D160" s="44"/>
      <c r="E160" s="44"/>
      <c r="F160" s="44"/>
    </row>
    <row r="161" spans="2:6" ht="12.75" hidden="1">
      <c r="B161" s="66" t="s">
        <v>64</v>
      </c>
      <c r="C161" s="44"/>
      <c r="D161" s="44"/>
      <c r="E161" s="44"/>
      <c r="F161" s="67">
        <v>1300</v>
      </c>
    </row>
    <row r="162" spans="2:6" ht="12.75" hidden="1">
      <c r="B162" s="44"/>
      <c r="C162" s="44"/>
      <c r="D162" s="44"/>
      <c r="E162" s="44"/>
      <c r="F162" s="44"/>
    </row>
    <row r="163" spans="1:6" ht="12.75">
      <c r="A163" s="52" t="s">
        <v>141</v>
      </c>
      <c r="B163" s="54" t="s">
        <v>65</v>
      </c>
      <c r="C163" s="44"/>
      <c r="D163" s="44"/>
      <c r="E163" s="44"/>
      <c r="F163" s="44"/>
    </row>
    <row r="164" spans="2:6" ht="12.75">
      <c r="B164" s="44"/>
      <c r="C164" s="44"/>
      <c r="D164" s="44"/>
      <c r="E164" s="44"/>
      <c r="F164" s="44"/>
    </row>
    <row r="169" spans="1:2" ht="12.75">
      <c r="A169" s="52" t="s">
        <v>142</v>
      </c>
      <c r="B169" s="9" t="s">
        <v>144</v>
      </c>
    </row>
    <row r="180" spans="1:2" ht="12.75">
      <c r="A180" s="52" t="s">
        <v>143</v>
      </c>
      <c r="B180" s="9" t="s">
        <v>145</v>
      </c>
    </row>
    <row r="186" spans="1:2" ht="12.75">
      <c r="A186" s="52" t="s">
        <v>154</v>
      </c>
      <c r="B186" s="9" t="s">
        <v>155</v>
      </c>
    </row>
    <row r="190" spans="2:6" ht="12.75">
      <c r="B190" s="44"/>
      <c r="C190" s="44"/>
      <c r="D190" s="44"/>
      <c r="E190" s="44"/>
      <c r="F190" s="44"/>
    </row>
    <row r="191" spans="1:2" ht="12.75">
      <c r="A191" s="52" t="s">
        <v>156</v>
      </c>
      <c r="B191" s="9" t="s">
        <v>157</v>
      </c>
    </row>
    <row r="192" ht="12.75">
      <c r="B192" s="9"/>
    </row>
    <row r="193" ht="12.75">
      <c r="B193" s="7" t="s">
        <v>158</v>
      </c>
    </row>
    <row r="194" spans="2:8" ht="12.75">
      <c r="B194" s="9"/>
      <c r="G194" s="10" t="s">
        <v>10</v>
      </c>
      <c r="H194" s="10" t="s">
        <v>10</v>
      </c>
    </row>
    <row r="195" spans="1:8" ht="12.75">
      <c r="A195" s="7"/>
      <c r="G195" s="10" t="s">
        <v>12</v>
      </c>
      <c r="H195" s="10" t="s">
        <v>173</v>
      </c>
    </row>
    <row r="196" spans="1:8" ht="12.75">
      <c r="A196" s="7"/>
      <c r="G196" s="10" t="s">
        <v>113</v>
      </c>
      <c r="H196" s="10" t="s">
        <v>113</v>
      </c>
    </row>
    <row r="197" spans="7:8" ht="12.75">
      <c r="G197" s="10" t="s">
        <v>96</v>
      </c>
      <c r="H197" s="10" t="s">
        <v>96</v>
      </c>
    </row>
    <row r="198" spans="2:8" ht="12.75">
      <c r="B198" s="7" t="s">
        <v>183</v>
      </c>
      <c r="G198" s="10"/>
      <c r="H198" s="10"/>
    </row>
    <row r="199" spans="2:8" ht="12.75">
      <c r="B199" s="82" t="s">
        <v>184</v>
      </c>
      <c r="G199" s="110">
        <v>482</v>
      </c>
      <c r="H199" s="110">
        <v>1226</v>
      </c>
    </row>
    <row r="200" spans="2:8" ht="12.75">
      <c r="B200" s="44" t="s">
        <v>185</v>
      </c>
      <c r="C200" s="44"/>
      <c r="D200" s="44"/>
      <c r="E200" s="44"/>
      <c r="G200" s="67"/>
      <c r="H200" s="67"/>
    </row>
    <row r="201" spans="2:8" ht="12.75" customHeight="1" hidden="1">
      <c r="B201" s="44"/>
      <c r="C201" s="44"/>
      <c r="D201" s="44"/>
      <c r="E201" s="44"/>
      <c r="G201" s="67"/>
      <c r="H201" s="67"/>
    </row>
    <row r="202" spans="2:8" ht="12.75">
      <c r="B202" s="66" t="s">
        <v>184</v>
      </c>
      <c r="C202" s="44"/>
      <c r="D202" s="44"/>
      <c r="E202" s="44"/>
      <c r="G202" s="67">
        <v>-131</v>
      </c>
      <c r="H202" s="67">
        <v>-215</v>
      </c>
    </row>
    <row r="203" spans="2:8" ht="13.5" thickBot="1">
      <c r="B203" s="44" t="s">
        <v>104</v>
      </c>
      <c r="C203" s="44"/>
      <c r="D203" s="44"/>
      <c r="E203" s="44"/>
      <c r="G203" s="65">
        <v>351</v>
      </c>
      <c r="H203" s="65">
        <v>1011</v>
      </c>
    </row>
    <row r="204" spans="7:8" ht="13.5" thickTop="1">
      <c r="G204" s="44"/>
      <c r="H204" s="44"/>
    </row>
    <row r="205" spans="7:8" ht="12.75">
      <c r="G205" s="44"/>
      <c r="H205" s="44"/>
    </row>
    <row r="206" spans="2:8" ht="12.75">
      <c r="B206" s="7" t="s">
        <v>66</v>
      </c>
      <c r="G206" s="44"/>
      <c r="H206" s="44"/>
    </row>
    <row r="207" spans="7:8" ht="12.75">
      <c r="G207" s="44" t="s">
        <v>10</v>
      </c>
      <c r="H207" s="44" t="s">
        <v>10</v>
      </c>
    </row>
    <row r="208" spans="7:8" ht="12.75">
      <c r="G208" s="46" t="s">
        <v>12</v>
      </c>
      <c r="H208" s="46" t="s">
        <v>173</v>
      </c>
    </row>
    <row r="209" spans="7:8" ht="12.75">
      <c r="G209" s="46" t="s">
        <v>172</v>
      </c>
      <c r="H209" s="46" t="s">
        <v>172</v>
      </c>
    </row>
    <row r="210" spans="7:8" ht="12.75">
      <c r="G210" s="46" t="s">
        <v>96</v>
      </c>
      <c r="H210" s="46" t="s">
        <v>96</v>
      </c>
    </row>
    <row r="211" spans="7:8" ht="12.75">
      <c r="G211" s="44"/>
      <c r="H211" s="44"/>
    </row>
    <row r="212" spans="2:8" ht="12.75">
      <c r="B212" s="7" t="s">
        <v>67</v>
      </c>
      <c r="D212" s="44"/>
      <c r="E212" s="44"/>
      <c r="G212" s="67">
        <v>682</v>
      </c>
      <c r="H212" s="67">
        <v>2041</v>
      </c>
    </row>
    <row r="213" spans="2:8" ht="12.75">
      <c r="B213" s="7" t="s">
        <v>68</v>
      </c>
      <c r="D213" s="44"/>
      <c r="E213" s="44"/>
      <c r="G213" s="67">
        <v>-119</v>
      </c>
      <c r="H213" s="67">
        <v>974</v>
      </c>
    </row>
    <row r="214" spans="2:8" ht="12.75">
      <c r="B214" s="7" t="s">
        <v>69</v>
      </c>
      <c r="D214" s="44"/>
      <c r="E214" s="44"/>
      <c r="G214" s="67">
        <v>145</v>
      </c>
      <c r="H214" s="67">
        <v>-1045</v>
      </c>
    </row>
    <row r="215" spans="2:8" ht="12.75">
      <c r="B215" s="7" t="s">
        <v>70</v>
      </c>
      <c r="D215" s="44"/>
      <c r="E215" s="44"/>
      <c r="G215" s="67">
        <v>-366</v>
      </c>
      <c r="H215" s="67">
        <v>-992</v>
      </c>
    </row>
    <row r="216" spans="2:8" ht="12.75">
      <c r="B216" s="2" t="s">
        <v>71</v>
      </c>
      <c r="D216" s="44"/>
      <c r="E216" s="44"/>
      <c r="G216" s="67">
        <v>9</v>
      </c>
      <c r="H216" s="67">
        <v>33</v>
      </c>
    </row>
    <row r="217" spans="2:8" ht="13.5" thickBot="1">
      <c r="B217" s="44" t="s">
        <v>104</v>
      </c>
      <c r="D217" s="44"/>
      <c r="E217" s="44"/>
      <c r="G217" s="69">
        <v>351</v>
      </c>
      <c r="H217" s="69">
        <v>1011</v>
      </c>
    </row>
    <row r="218" spans="2:8" ht="13.5" thickTop="1">
      <c r="B218" s="44"/>
      <c r="D218" s="44"/>
      <c r="E218" s="44"/>
      <c r="F218" s="68"/>
      <c r="G218" s="67"/>
      <c r="H218" s="68"/>
    </row>
    <row r="219" spans="6:8" ht="12.75">
      <c r="F219" s="70"/>
      <c r="G219" s="67"/>
      <c r="H219" s="67"/>
    </row>
    <row r="220" spans="1:8" ht="12.75">
      <c r="A220" s="52" t="s">
        <v>159</v>
      </c>
      <c r="B220" s="9" t="s">
        <v>72</v>
      </c>
      <c r="G220" s="44"/>
      <c r="H220" s="44"/>
    </row>
    <row r="221" spans="7:8" ht="12.75">
      <c r="G221" s="44"/>
      <c r="H221" s="44"/>
    </row>
    <row r="222" spans="7:8" ht="12.75">
      <c r="G222" s="44"/>
      <c r="H222" s="44"/>
    </row>
    <row r="223" spans="7:8" ht="12.75">
      <c r="G223" s="44"/>
      <c r="H223" s="44"/>
    </row>
    <row r="226" spans="1:2" ht="12.75">
      <c r="A226" s="52" t="s">
        <v>162</v>
      </c>
      <c r="B226" s="9" t="s">
        <v>160</v>
      </c>
    </row>
    <row r="233" spans="1:2" ht="12.75">
      <c r="A233" s="52" t="s">
        <v>161</v>
      </c>
      <c r="B233" s="9" t="s">
        <v>73</v>
      </c>
    </row>
    <row r="234" ht="12.75">
      <c r="B234" s="9"/>
    </row>
    <row r="235" ht="12.75">
      <c r="B235" s="9" t="s">
        <v>179</v>
      </c>
    </row>
    <row r="236" ht="12.75">
      <c r="B236" s="9"/>
    </row>
    <row r="237" ht="12.75">
      <c r="B237" s="7" t="s">
        <v>178</v>
      </c>
    </row>
    <row r="239" ht="12.75">
      <c r="B239" s="9" t="s">
        <v>180</v>
      </c>
    </row>
    <row r="245" spans="7:8" ht="12.75">
      <c r="G245" s="10"/>
      <c r="H245" s="10" t="s">
        <v>182</v>
      </c>
    </row>
    <row r="246" spans="7:8" ht="12.75">
      <c r="G246" s="60" t="s">
        <v>181</v>
      </c>
      <c r="H246" s="60" t="s">
        <v>113</v>
      </c>
    </row>
    <row r="247" spans="7:8" ht="12.75">
      <c r="G247" s="46" t="s">
        <v>96</v>
      </c>
      <c r="H247" s="10" t="s">
        <v>96</v>
      </c>
    </row>
    <row r="248" spans="2:5" ht="12.75">
      <c r="B248" s="71" t="s">
        <v>74</v>
      </c>
      <c r="E248" s="71" t="s">
        <v>75</v>
      </c>
    </row>
    <row r="249" spans="2:8" ht="12.75">
      <c r="B249" s="7" t="s">
        <v>76</v>
      </c>
      <c r="E249" s="7" t="s">
        <v>77</v>
      </c>
      <c r="G249" s="67">
        <v>5021</v>
      </c>
      <c r="H249" s="79">
        <v>3829</v>
      </c>
    </row>
    <row r="250" spans="2:8" ht="12.75">
      <c r="B250" s="7" t="s">
        <v>78</v>
      </c>
      <c r="E250" s="7" t="s">
        <v>79</v>
      </c>
      <c r="G250" s="67">
        <v>14134</v>
      </c>
      <c r="H250" s="79">
        <v>14134</v>
      </c>
    </row>
    <row r="251" spans="2:8" ht="12.75">
      <c r="B251" s="7" t="s">
        <v>80</v>
      </c>
      <c r="E251" s="7" t="s">
        <v>81</v>
      </c>
      <c r="G251" s="67">
        <v>1900</v>
      </c>
      <c r="H251" s="79">
        <v>1307</v>
      </c>
    </row>
    <row r="252" spans="7:8" ht="13.5" thickBot="1">
      <c r="G252" s="69">
        <v>21055</v>
      </c>
      <c r="H252" s="80">
        <f>SUM(H249:H251)</f>
        <v>19270</v>
      </c>
    </row>
    <row r="253" ht="13.5" thickTop="1">
      <c r="G253" s="68"/>
    </row>
    <row r="255" spans="1:12" ht="12.75">
      <c r="A255" s="52" t="s">
        <v>163</v>
      </c>
      <c r="B255" s="9" t="s">
        <v>164</v>
      </c>
      <c r="J255" s="41"/>
      <c r="K255" s="41"/>
      <c r="L255" s="41"/>
    </row>
    <row r="256" spans="1:12" ht="12.75">
      <c r="A256" s="53"/>
      <c r="B256" s="9"/>
      <c r="J256" s="41"/>
      <c r="K256" s="41"/>
      <c r="L256" s="41"/>
    </row>
    <row r="257" spans="1:12" ht="12.75">
      <c r="A257" s="53"/>
      <c r="B257" s="7" t="s">
        <v>165</v>
      </c>
      <c r="J257" s="41"/>
      <c r="K257" s="41"/>
      <c r="L257" s="41"/>
    </row>
    <row r="258" spans="1:12" ht="12.75">
      <c r="A258" s="53"/>
      <c r="B258" s="9"/>
      <c r="H258" s="10" t="s">
        <v>82</v>
      </c>
      <c r="J258" s="41"/>
      <c r="K258" s="41"/>
      <c r="L258" s="41"/>
    </row>
    <row r="259" spans="8:12" ht="12.75">
      <c r="H259" s="11" t="s">
        <v>113</v>
      </c>
      <c r="J259" s="41"/>
      <c r="K259" s="41"/>
      <c r="L259" s="41"/>
    </row>
    <row r="260" spans="2:12" ht="12.75">
      <c r="B260" s="44"/>
      <c r="C260" s="44"/>
      <c r="E260" s="46"/>
      <c r="F260" s="46" t="s">
        <v>83</v>
      </c>
      <c r="G260" s="46" t="s">
        <v>84</v>
      </c>
      <c r="H260" s="46" t="s">
        <v>109</v>
      </c>
      <c r="J260" s="41"/>
      <c r="K260" s="41"/>
      <c r="L260" s="41"/>
    </row>
    <row r="261" spans="2:12" ht="12.75">
      <c r="B261" s="44"/>
      <c r="C261" s="44"/>
      <c r="E261" s="44"/>
      <c r="F261" s="46" t="s">
        <v>96</v>
      </c>
      <c r="G261" s="46" t="s">
        <v>96</v>
      </c>
      <c r="H261" s="46" t="s">
        <v>96</v>
      </c>
      <c r="J261" s="41"/>
      <c r="K261" s="41"/>
      <c r="L261" s="41"/>
    </row>
    <row r="262" spans="2:12" ht="12.75">
      <c r="B262" s="44"/>
      <c r="C262" s="44"/>
      <c r="E262" s="44"/>
      <c r="F262" s="44"/>
      <c r="G262" s="44"/>
      <c r="H262" s="44"/>
      <c r="J262" s="41"/>
      <c r="K262" s="41"/>
      <c r="L262" s="41"/>
    </row>
    <row r="263" spans="2:12" ht="12.75">
      <c r="B263" s="44" t="s">
        <v>30</v>
      </c>
      <c r="C263" s="44"/>
      <c r="E263" s="67"/>
      <c r="J263" s="41"/>
      <c r="K263" s="41"/>
      <c r="L263" s="41"/>
    </row>
    <row r="264" spans="2:12" ht="12.75">
      <c r="B264" s="44" t="s">
        <v>85</v>
      </c>
      <c r="C264" s="44"/>
      <c r="E264" s="67"/>
      <c r="F264" s="67">
        <v>18962</v>
      </c>
      <c r="G264" s="67">
        <v>16144</v>
      </c>
      <c r="H264" s="67">
        <v>35106</v>
      </c>
      <c r="J264" s="41"/>
      <c r="K264" s="41"/>
      <c r="L264" s="41"/>
    </row>
    <row r="265" spans="2:12" ht="12.75">
      <c r="B265" s="44" t="s">
        <v>86</v>
      </c>
      <c r="C265" s="44"/>
      <c r="E265" s="67"/>
      <c r="F265" s="67">
        <v>81</v>
      </c>
      <c r="G265" s="67">
        <v>0</v>
      </c>
      <c r="H265" s="67">
        <v>81</v>
      </c>
      <c r="J265" s="41"/>
      <c r="K265" s="41"/>
      <c r="L265" s="41"/>
    </row>
    <row r="266" spans="2:12" ht="12.75">
      <c r="B266" s="44"/>
      <c r="C266" s="44"/>
      <c r="E266" s="67"/>
      <c r="F266" s="92">
        <f>SUM(F264:F265)</f>
        <v>19043</v>
      </c>
      <c r="G266" s="92">
        <f>SUM(G264:G265)</f>
        <v>16144</v>
      </c>
      <c r="H266" s="92">
        <f>SUM(H264:H265)</f>
        <v>35187</v>
      </c>
      <c r="J266" s="41"/>
      <c r="K266" s="41"/>
      <c r="L266" s="41"/>
    </row>
    <row r="267" spans="2:12" ht="12.75">
      <c r="B267" s="44"/>
      <c r="C267" s="44"/>
      <c r="E267" s="67"/>
      <c r="F267" s="67"/>
      <c r="G267" s="67"/>
      <c r="H267" s="67"/>
      <c r="J267" s="41"/>
      <c r="K267" s="41"/>
      <c r="L267" s="41"/>
    </row>
    <row r="268" spans="2:12" ht="12.75">
      <c r="B268" s="44" t="s">
        <v>32</v>
      </c>
      <c r="C268" s="44"/>
      <c r="E268" s="67"/>
      <c r="F268" s="44"/>
      <c r="G268" s="44"/>
      <c r="H268" s="44"/>
      <c r="J268" s="41"/>
      <c r="K268" s="41"/>
      <c r="L268" s="41"/>
    </row>
    <row r="269" spans="2:12" ht="12.75">
      <c r="B269" s="44" t="s">
        <v>85</v>
      </c>
      <c r="C269" s="44"/>
      <c r="E269" s="67"/>
      <c r="F269" s="67">
        <v>382</v>
      </c>
      <c r="G269" s="67">
        <v>396</v>
      </c>
      <c r="H269" s="67">
        <v>778</v>
      </c>
      <c r="J269" s="41"/>
      <c r="K269" s="41"/>
      <c r="L269" s="41"/>
    </row>
    <row r="270" spans="2:12" ht="12.75">
      <c r="B270" s="44" t="s">
        <v>86</v>
      </c>
      <c r="C270" s="44"/>
      <c r="E270" s="67"/>
      <c r="F270" s="67">
        <v>426</v>
      </c>
      <c r="G270" s="67">
        <v>0</v>
      </c>
      <c r="H270" s="67">
        <v>426</v>
      </c>
      <c r="J270" s="41"/>
      <c r="K270" s="41"/>
      <c r="L270" s="41"/>
    </row>
    <row r="271" spans="2:12" ht="12.75">
      <c r="B271" s="44"/>
      <c r="C271" s="44"/>
      <c r="E271" s="67"/>
      <c r="F271" s="92">
        <f>SUM(F269:F270)</f>
        <v>808</v>
      </c>
      <c r="G271" s="92">
        <f>SUM(G269:G270)</f>
        <v>396</v>
      </c>
      <c r="H271" s="92">
        <f>SUM(H269:H270)</f>
        <v>1204</v>
      </c>
      <c r="J271" s="41"/>
      <c r="K271" s="41"/>
      <c r="L271" s="41"/>
    </row>
    <row r="272" spans="2:12" ht="12.75">
      <c r="B272" s="44"/>
      <c r="C272" s="44"/>
      <c r="E272" s="67"/>
      <c r="F272" s="67"/>
      <c r="G272" s="67"/>
      <c r="H272" s="67"/>
      <c r="J272" s="41"/>
      <c r="K272" s="41"/>
      <c r="L272" s="41"/>
    </row>
    <row r="273" spans="2:12" ht="13.5" thickBot="1">
      <c r="B273" s="44" t="s">
        <v>109</v>
      </c>
      <c r="C273" s="44"/>
      <c r="E273" s="44"/>
      <c r="F273" s="69">
        <f>+F266+F271</f>
        <v>19851</v>
      </c>
      <c r="G273" s="69">
        <f>+G266+G271</f>
        <v>16540</v>
      </c>
      <c r="H273" s="69">
        <v>36391</v>
      </c>
      <c r="J273" s="41"/>
      <c r="K273" s="41"/>
      <c r="L273" s="41"/>
    </row>
    <row r="274" spans="10:12" ht="13.5" thickTop="1">
      <c r="J274" s="41"/>
      <c r="K274" s="41"/>
      <c r="L274" s="41"/>
    </row>
    <row r="275" spans="10:12" ht="12.75">
      <c r="J275" s="41"/>
      <c r="K275" s="41"/>
      <c r="L275" s="41"/>
    </row>
    <row r="276" spans="1:12" ht="12.75">
      <c r="A276" s="52" t="s">
        <v>166</v>
      </c>
      <c r="B276" s="9" t="s">
        <v>87</v>
      </c>
      <c r="J276" s="41"/>
      <c r="K276" s="41"/>
      <c r="L276" s="41"/>
    </row>
    <row r="277" spans="10:12" ht="12.75">
      <c r="J277" s="41"/>
      <c r="K277" s="41"/>
      <c r="L277" s="41"/>
    </row>
    <row r="278" spans="10:12" ht="12.75">
      <c r="J278" s="41"/>
      <c r="K278" s="41"/>
      <c r="L278" s="41"/>
    </row>
    <row r="279" spans="10:12" ht="12.75">
      <c r="J279" s="41"/>
      <c r="K279" s="41"/>
      <c r="L279" s="41"/>
    </row>
    <row r="280" spans="10:12" ht="12.75">
      <c r="J280" s="41"/>
      <c r="K280" s="41"/>
      <c r="L280" s="41"/>
    </row>
    <row r="281" spans="8:12" ht="12.75">
      <c r="H281" s="10" t="s">
        <v>82</v>
      </c>
      <c r="J281" s="41"/>
      <c r="K281" s="41"/>
      <c r="L281" s="41"/>
    </row>
    <row r="282" spans="8:12" ht="12.75">
      <c r="H282" s="11" t="s">
        <v>113</v>
      </c>
      <c r="J282" s="41"/>
      <c r="K282" s="41"/>
      <c r="L282" s="41"/>
    </row>
    <row r="283" spans="8:12" ht="12.75">
      <c r="H283" s="46" t="s">
        <v>96</v>
      </c>
      <c r="J283" s="41"/>
      <c r="K283" s="41"/>
      <c r="L283" s="41"/>
    </row>
    <row r="284" spans="10:12" ht="12.75">
      <c r="J284" s="41"/>
      <c r="K284" s="41"/>
      <c r="L284" s="41"/>
    </row>
    <row r="285" spans="2:12" ht="13.5" thickBot="1">
      <c r="B285" s="7" t="s">
        <v>88</v>
      </c>
      <c r="H285" s="99">
        <v>26982</v>
      </c>
      <c r="J285" s="41"/>
      <c r="K285" s="41"/>
      <c r="L285" s="41"/>
    </row>
    <row r="286" spans="10:12" ht="13.5" thickTop="1">
      <c r="J286" s="41"/>
      <c r="K286" s="41"/>
      <c r="L286" s="41"/>
    </row>
    <row r="287" spans="10:12" ht="12.75">
      <c r="J287" s="41"/>
      <c r="K287" s="41"/>
      <c r="L287" s="41"/>
    </row>
    <row r="288" spans="10:12" ht="12.75">
      <c r="J288" s="41"/>
      <c r="K288" s="41"/>
      <c r="L288" s="41"/>
    </row>
    <row r="289" spans="10:12" ht="12.75">
      <c r="J289" s="41"/>
      <c r="K289" s="41"/>
      <c r="L289" s="41"/>
    </row>
    <row r="290" spans="10:12" ht="12.75">
      <c r="J290" s="41"/>
      <c r="K290" s="41"/>
      <c r="L290" s="41"/>
    </row>
    <row r="291" spans="10:12" ht="12.75">
      <c r="J291" s="41"/>
      <c r="K291" s="41"/>
      <c r="L291" s="41"/>
    </row>
    <row r="292" spans="10:12" ht="12.75">
      <c r="J292" s="41"/>
      <c r="K292" s="41"/>
      <c r="L292" s="41"/>
    </row>
    <row r="293" spans="10:12" ht="12.75">
      <c r="J293" s="41"/>
      <c r="K293" s="41"/>
      <c r="L293" s="41"/>
    </row>
    <row r="294" spans="10:12" ht="12.75">
      <c r="J294" s="41"/>
      <c r="K294" s="41"/>
      <c r="L294" s="41"/>
    </row>
    <row r="295" spans="10:12" ht="12.75">
      <c r="J295" s="41"/>
      <c r="K295" s="41"/>
      <c r="L295" s="41"/>
    </row>
    <row r="296" spans="10:12" ht="12.75">
      <c r="J296" s="41"/>
      <c r="K296" s="41"/>
      <c r="L296" s="41"/>
    </row>
    <row r="297" spans="10:12" ht="12.75">
      <c r="J297" s="41"/>
      <c r="K297" s="41"/>
      <c r="L297" s="41"/>
    </row>
    <row r="298" spans="10:12" ht="12.75">
      <c r="J298" s="41"/>
      <c r="K298" s="41"/>
      <c r="L298" s="41"/>
    </row>
    <row r="299" spans="10:12" ht="12.75">
      <c r="J299" s="41"/>
      <c r="K299" s="41"/>
      <c r="L299" s="41"/>
    </row>
    <row r="300" spans="10:12" ht="12.75">
      <c r="J300" s="41"/>
      <c r="K300" s="41"/>
      <c r="L300" s="41"/>
    </row>
    <row r="301" spans="10:12" ht="12.75">
      <c r="J301" s="41"/>
      <c r="K301" s="41"/>
      <c r="L301" s="41"/>
    </row>
    <row r="302" spans="10:12" ht="12.75">
      <c r="J302" s="41"/>
      <c r="K302" s="41"/>
      <c r="L302" s="41"/>
    </row>
    <row r="303" spans="10:12" ht="12.75">
      <c r="J303" s="41"/>
      <c r="K303" s="41"/>
      <c r="L303" s="41"/>
    </row>
    <row r="304" spans="10:12" ht="12.75">
      <c r="J304" s="41"/>
      <c r="K304" s="41"/>
      <c r="L304" s="41"/>
    </row>
    <row r="305" spans="1:12" ht="12.75">
      <c r="A305" s="52" t="s">
        <v>167</v>
      </c>
      <c r="B305" s="9" t="s">
        <v>89</v>
      </c>
      <c r="H305" s="10"/>
      <c r="J305" s="41"/>
      <c r="K305" s="41"/>
      <c r="L305" s="41"/>
    </row>
    <row r="306" spans="10:12" ht="12.75">
      <c r="J306" s="41"/>
      <c r="K306" s="41"/>
      <c r="L306" s="41"/>
    </row>
    <row r="307" spans="10:12" ht="12.75">
      <c r="J307" s="41"/>
      <c r="K307" s="41"/>
      <c r="L307" s="41"/>
    </row>
    <row r="308" spans="10:12" ht="12.75">
      <c r="J308" s="41"/>
      <c r="K308" s="41"/>
      <c r="L308" s="41"/>
    </row>
    <row r="309" spans="10:12" ht="12.75">
      <c r="J309" s="41"/>
      <c r="K309" s="41"/>
      <c r="L309" s="41"/>
    </row>
    <row r="310" spans="10:12" ht="12.75">
      <c r="J310" s="41"/>
      <c r="K310" s="41"/>
      <c r="L310" s="41"/>
    </row>
    <row r="311" spans="1:12" ht="12.75">
      <c r="A311" s="52" t="s">
        <v>168</v>
      </c>
      <c r="B311" s="9" t="s">
        <v>169</v>
      </c>
      <c r="J311" s="41"/>
      <c r="K311" s="41"/>
      <c r="L311" s="41"/>
    </row>
    <row r="312" spans="10:12" ht="12.75">
      <c r="J312" s="41"/>
      <c r="K312" s="41"/>
      <c r="L312" s="41"/>
    </row>
    <row r="313" spans="10:12" ht="12.75">
      <c r="J313" s="41"/>
      <c r="K313" s="41"/>
      <c r="L313" s="41"/>
    </row>
    <row r="314" spans="10:12" ht="12.75">
      <c r="J314" s="41"/>
      <c r="K314" s="41"/>
      <c r="L314" s="41"/>
    </row>
    <row r="315" spans="10:12" ht="12.75">
      <c r="J315" s="41"/>
      <c r="K315" s="41"/>
      <c r="L315" s="41"/>
    </row>
    <row r="316" spans="10:12" ht="12.75">
      <c r="J316" s="41"/>
      <c r="K316" s="41"/>
      <c r="L316" s="41"/>
    </row>
    <row r="317" spans="1:12" ht="12.75">
      <c r="A317" s="52" t="s">
        <v>170</v>
      </c>
      <c r="B317" s="9" t="s">
        <v>171</v>
      </c>
      <c r="J317" s="41"/>
      <c r="K317" s="41"/>
      <c r="L317" s="41"/>
    </row>
    <row r="318" spans="1:12" ht="12.75">
      <c r="A318" s="53"/>
      <c r="B318" s="9"/>
      <c r="J318" s="41"/>
      <c r="K318" s="41"/>
      <c r="L318" s="41"/>
    </row>
    <row r="319" spans="1:12" ht="12.75">
      <c r="A319" s="53"/>
      <c r="B319" s="71" t="s">
        <v>201</v>
      </c>
      <c r="J319" s="41"/>
      <c r="K319" s="41"/>
      <c r="L319" s="41"/>
    </row>
    <row r="320" spans="1:12" ht="12.75">
      <c r="A320" s="53"/>
      <c r="B320" s="9"/>
      <c r="G320" s="10" t="s">
        <v>10</v>
      </c>
      <c r="H320" s="10" t="s">
        <v>10</v>
      </c>
      <c r="I320" s="72"/>
      <c r="J320" s="41"/>
      <c r="K320" s="41"/>
      <c r="L320" s="41"/>
    </row>
    <row r="321" spans="1:12" ht="12.75">
      <c r="A321" s="53"/>
      <c r="B321" s="9"/>
      <c r="G321" s="10" t="s">
        <v>12</v>
      </c>
      <c r="H321" s="10" t="s">
        <v>173</v>
      </c>
      <c r="I321" s="72"/>
      <c r="J321" s="41"/>
      <c r="K321" s="41"/>
      <c r="L321" s="41"/>
    </row>
    <row r="322" spans="7:12" ht="12.75">
      <c r="G322" s="10" t="s">
        <v>113</v>
      </c>
      <c r="H322" s="10" t="s">
        <v>113</v>
      </c>
      <c r="J322" s="41"/>
      <c r="K322" s="41"/>
      <c r="L322" s="41"/>
    </row>
    <row r="323" spans="2:12" ht="12.75">
      <c r="B323" s="71" t="s">
        <v>174</v>
      </c>
      <c r="G323" s="10"/>
      <c r="H323" s="10"/>
      <c r="J323" s="41"/>
      <c r="K323" s="41"/>
      <c r="L323" s="41"/>
    </row>
    <row r="324" spans="2:12" ht="12.75">
      <c r="B324" s="71"/>
      <c r="G324" s="10"/>
      <c r="H324" s="10"/>
      <c r="J324" s="41"/>
      <c r="K324" s="41"/>
      <c r="L324" s="41"/>
    </row>
    <row r="325" spans="2:12" ht="13.5" thickBot="1">
      <c r="B325" s="7" t="s">
        <v>196</v>
      </c>
      <c r="G325" s="95">
        <v>2019</v>
      </c>
      <c r="H325" s="95">
        <v>3231</v>
      </c>
      <c r="J325" s="41"/>
      <c r="K325" s="41"/>
      <c r="L325" s="41"/>
    </row>
    <row r="326" spans="7:8" ht="13.5" thickTop="1">
      <c r="G326" s="96"/>
      <c r="H326" s="96"/>
    </row>
    <row r="327" spans="2:8" ht="12.75">
      <c r="B327" s="7" t="s">
        <v>186</v>
      </c>
      <c r="G327" s="97">
        <v>30526</v>
      </c>
      <c r="H327" s="97">
        <v>30526</v>
      </c>
    </row>
    <row r="328" spans="7:8" ht="12.75">
      <c r="G328" s="96"/>
      <c r="H328" s="96"/>
    </row>
    <row r="329" spans="2:8" ht="13.5" thickBot="1">
      <c r="B329" s="7" t="s">
        <v>177</v>
      </c>
      <c r="G329" s="98">
        <f>+G325/G327*100</f>
        <v>6.61403393828212</v>
      </c>
      <c r="H329" s="98">
        <f>+H325/H327*100</f>
        <v>10.58441983882592</v>
      </c>
    </row>
    <row r="330" spans="6:8" ht="13.5" thickTop="1">
      <c r="F330" s="83"/>
      <c r="G330" s="70"/>
      <c r="H330" s="83"/>
    </row>
    <row r="331" spans="2:8" ht="12.75">
      <c r="B331" s="71" t="s">
        <v>202</v>
      </c>
      <c r="F331" s="11"/>
      <c r="H331" s="11"/>
    </row>
    <row r="332" spans="6:8" ht="12.75">
      <c r="F332" s="11"/>
      <c r="H332" s="11"/>
    </row>
    <row r="333" spans="6:8" ht="12.75">
      <c r="F333" s="11"/>
      <c r="H333" s="11"/>
    </row>
    <row r="334" spans="6:8" ht="12.75">
      <c r="F334" s="11"/>
      <c r="H334" s="11"/>
    </row>
    <row r="335" spans="6:8" ht="12.75">
      <c r="F335" s="73"/>
      <c r="G335" s="70"/>
      <c r="H335" s="73"/>
    </row>
    <row r="336" spans="6:8" ht="12.75">
      <c r="F336" s="73"/>
      <c r="G336" s="70"/>
      <c r="H336" s="73"/>
    </row>
    <row r="337" spans="6:8" ht="12.75">
      <c r="F337" s="73"/>
      <c r="G337" s="70"/>
      <c r="H337" s="73"/>
    </row>
    <row r="338" spans="6:8" ht="12.75">
      <c r="F338" s="73"/>
      <c r="G338" s="70"/>
      <c r="H338" s="73"/>
    </row>
    <row r="339" spans="6:8" ht="12.75">
      <c r="F339" s="73"/>
      <c r="G339" s="70"/>
      <c r="H339" s="73"/>
    </row>
    <row r="340" spans="6:8" ht="12.75">
      <c r="F340" s="73"/>
      <c r="G340" s="70"/>
      <c r="H340" s="73"/>
    </row>
    <row r="341" spans="6:8" ht="12.75">
      <c r="F341" s="11"/>
      <c r="H341" s="11"/>
    </row>
    <row r="342" spans="6:8" ht="12.75">
      <c r="F342" s="11"/>
      <c r="H342" s="11"/>
    </row>
    <row r="343" spans="6:8" ht="12.75">
      <c r="F343" s="11"/>
      <c r="H343" s="11"/>
    </row>
    <row r="344" spans="6:8" ht="12.75">
      <c r="F344" s="11"/>
      <c r="H344" s="11"/>
    </row>
    <row r="345" spans="6:8" ht="12.75">
      <c r="F345" s="11"/>
      <c r="H345" s="11"/>
    </row>
    <row r="346" spans="6:8" ht="12.75">
      <c r="F346" s="11"/>
      <c r="H346" s="11"/>
    </row>
    <row r="347" spans="6:8" ht="12.75">
      <c r="F347" s="11"/>
      <c r="H347" s="11"/>
    </row>
    <row r="348" spans="6:8" ht="12.75">
      <c r="F348" s="11"/>
      <c r="H348" s="11"/>
    </row>
    <row r="349" spans="6:8" ht="12.75">
      <c r="F349" s="11"/>
      <c r="H349" s="11"/>
    </row>
  </sheetData>
  <printOptions/>
  <pageMargins left="1" right="0.5" top="0.75" bottom="0.5" header="0.5" footer="0.5"/>
  <pageSetup fitToHeight="7" horizontalDpi="300" verticalDpi="300" orientation="portrait" scale="90" r:id="rId2"/>
  <rowBreaks count="6" manualBreakCount="6">
    <brk id="59" max="8" man="1"/>
    <brk id="95" max="255" man="1"/>
    <brk id="155" max="255" man="1"/>
    <brk id="218" max="255" man="1"/>
    <brk id="274" max="8" man="1"/>
    <brk id="315"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 </cp:lastModifiedBy>
  <cp:lastPrinted>2004-11-30T03:34:41Z</cp:lastPrinted>
  <dcterms:created xsi:type="dcterms:W3CDTF">2001-03-17T05:13:36Z</dcterms:created>
  <dcterms:modified xsi:type="dcterms:W3CDTF">2004-11-30T03:36:18Z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